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0" windowWidth="12120" windowHeight="8880" activeTab="0"/>
  </bookViews>
  <sheets>
    <sheet name="BOQ for tender" sheetId="1" r:id="rId1"/>
    <sheet name="Summary unbill" sheetId="2" state="hidden" r:id="rId2"/>
    <sheet name="BOQ unbilled" sheetId="3" state="hidden" r:id="rId3"/>
    <sheet name="Cover" sheetId="4" state="hidden" r:id="rId4"/>
    <sheet name="Summary" sheetId="5" r:id="rId5"/>
    <sheet name="BOQ" sheetId="6" r:id="rId6"/>
    <sheet name="SUM" sheetId="7" state="hidden" r:id="rId7"/>
    <sheet name="COVER PAGE" sheetId="8" state="hidden" r:id="rId8"/>
  </sheets>
  <externalReferences>
    <externalReference r:id="rId11"/>
  </externalReferences>
  <definedNames>
    <definedName name="_xlnm.Print_Area" localSheetId="5">'BOQ'!$A$1:$F$781</definedName>
    <definedName name="_xlnm.Print_Area" localSheetId="0">'BOQ for tender'!$A$1:$F$635</definedName>
    <definedName name="_xlnm.Print_Area" localSheetId="2">'BOQ unbilled'!$A$1:$F$241</definedName>
    <definedName name="_xlnm.Print_Area" localSheetId="3">'Cover'!$A$1:$C$45</definedName>
    <definedName name="_xlnm.Print_Area" localSheetId="6">'SUM'!$A$1:$D$34</definedName>
    <definedName name="_xlnm.Print_Area" localSheetId="4">'Summary'!$A$1:$D$32</definedName>
    <definedName name="_xlnm.Print_Area" localSheetId="1">'Summary unbill'!$A$1:$D$32</definedName>
    <definedName name="_xlnm.Print_Titles" localSheetId="5">'BOQ'!$4:$4</definedName>
    <definedName name="_xlnm.Print_Titles" localSheetId="0">'BOQ for tender'!$4:$4</definedName>
    <definedName name="_xlnm.Print_Titles" localSheetId="2">'BOQ unbilled'!$4:$4</definedName>
    <definedName name="_xlnm.Print_Titles" localSheetId="6">'SUM'!$1:$4</definedName>
  </definedNames>
  <calcPr fullCalcOnLoad="1"/>
</workbook>
</file>

<file path=xl/sharedStrings.xml><?xml version="1.0" encoding="utf-8"?>
<sst xmlns="http://schemas.openxmlformats.org/spreadsheetml/2006/main" count="1166" uniqueCount="423">
  <si>
    <t>Item</t>
  </si>
  <si>
    <t>Description</t>
  </si>
  <si>
    <t>Unit</t>
  </si>
  <si>
    <t>Amount</t>
  </si>
  <si>
    <t>BILL No: 01</t>
  </si>
  <si>
    <t>PRELIMINARIES</t>
  </si>
  <si>
    <t>m - metre</t>
  </si>
  <si>
    <t>m³ - cubic metre</t>
  </si>
  <si>
    <t>m² - square metre</t>
  </si>
  <si>
    <t>incl - including</t>
  </si>
  <si>
    <t>item</t>
  </si>
  <si>
    <t>Allow for sign board.</t>
  </si>
  <si>
    <t>BILL No: 02</t>
  </si>
  <si>
    <t>GROUND WORKS</t>
  </si>
  <si>
    <t>m²</t>
  </si>
  <si>
    <t>m³</t>
  </si>
  <si>
    <t>BILL No: 02 - GROUND WORKS</t>
  </si>
  <si>
    <t>BILL No: 03</t>
  </si>
  <si>
    <t xml:space="preserve"> </t>
  </si>
  <si>
    <t>In-situ reinforced concrete to:</t>
  </si>
  <si>
    <t>3.5.1</t>
  </si>
  <si>
    <t>BILL No: 04</t>
  </si>
  <si>
    <t>SUMMARY OF BILLS OF QUANTITIES</t>
  </si>
  <si>
    <t>Bill No</t>
  </si>
  <si>
    <t>3.4.1</t>
  </si>
  <si>
    <t>3.6.1</t>
  </si>
  <si>
    <t>Additions</t>
  </si>
  <si>
    <t>Qty</t>
  </si>
  <si>
    <t>PAINTING</t>
  </si>
  <si>
    <t>(b) All painting work shall be carried in accordance with the Specifications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</si>
  <si>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</si>
  <si>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</si>
  <si>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Complete installation, including for all connections, earthing, painting, testing and similar of:</t>
  </si>
  <si>
    <t>points</t>
  </si>
  <si>
    <t>6mm dia bars</t>
  </si>
  <si>
    <t>D1</t>
  </si>
  <si>
    <t>W1</t>
  </si>
  <si>
    <t>PLASTERING</t>
  </si>
  <si>
    <t>DOORS AND WINDOWS</t>
  </si>
  <si>
    <t>BILL N0: 06</t>
  </si>
  <si>
    <r>
      <t xml:space="preserve">GRAND TOTAL </t>
    </r>
    <r>
      <rPr>
        <b/>
        <sz val="11"/>
        <rFont val="Arial"/>
        <family val="2"/>
      </rPr>
      <t>CARRIED TO FORM OF BID</t>
    </r>
  </si>
  <si>
    <t>W2</t>
  </si>
  <si>
    <t>D3</t>
  </si>
  <si>
    <t>D2</t>
  </si>
  <si>
    <t>GENERAL NOTES</t>
  </si>
  <si>
    <t xml:space="preserve">Abbreviations </t>
  </si>
  <si>
    <t>Nos - numbers</t>
  </si>
  <si>
    <t>kg - kilogram</t>
  </si>
  <si>
    <t>mm - millimetre</t>
  </si>
  <si>
    <t>dia - diametre</t>
  </si>
  <si>
    <t>SS - Staiinless Steel</t>
  </si>
  <si>
    <t>GI - Galvinised Iron</t>
  </si>
  <si>
    <t>SITE MANAGEMENT COSTS</t>
  </si>
  <si>
    <t>Allow for all on and off site management costs including costs of foreman and assistants, temporary services, telephone, fax, hoardings, fences and similar items.</t>
  </si>
  <si>
    <t>SIGN BOARD</t>
  </si>
  <si>
    <t>CLEAN - UP</t>
  </si>
  <si>
    <t>Allow for clean up of completed works and site upon completion</t>
  </si>
  <si>
    <t>BILL No: 01 - PRELIMINARIES</t>
  </si>
  <si>
    <t>TOTAL OF BILL No: 01 - Carried over to summary</t>
  </si>
  <si>
    <t>GENERAL</t>
  </si>
  <si>
    <t>Rates shall include for; levelin, grading, trimming, compacting to faces of excavation, keep sides plumb, backfilling, consolidating and dispoding surplus soil</t>
  </si>
  <si>
    <t>EXCAVATION</t>
  </si>
  <si>
    <t>WATER PROOFING</t>
  </si>
  <si>
    <t>Note: Rates shall include for: dressing around and sealing to avoid all penetrations</t>
  </si>
  <si>
    <t>BACK FILLING</t>
  </si>
  <si>
    <t>Rates shall include for levelling, grading, trimming and compacting.</t>
  </si>
  <si>
    <t>TOTAL OF BILL No: 02 - Carried over to summary</t>
  </si>
  <si>
    <t>CONCRETE WORK</t>
  </si>
  <si>
    <t>(a) Rates shall include for: provision to place in position; casting of all required items and finishing after removal of formwork and  additional concrete required to conform to structural and excavated tolerances.</t>
  </si>
  <si>
    <t>(b) Rates shall include supply of all formwork item including form oil, timber, plywood, nails etc.</t>
  </si>
  <si>
    <t>(c) Mix ratio for  reinforced concrete shall be 1:2:3 unless otherwise specified and lean concrete shall be 1:3:6 by volume</t>
  </si>
  <si>
    <t>LEAN CONCRETE</t>
  </si>
  <si>
    <t xml:space="preserve">Note: Quantity is measured to the edges of concrete members. </t>
  </si>
  <si>
    <t>50mm thick lean concrete to bottom of:</t>
  </si>
  <si>
    <t>DAMP PROOF MEMBRANE</t>
  </si>
  <si>
    <t>Damp prof membrane to bottom of concrete elements as per specification</t>
  </si>
  <si>
    <t>REINFORCED CONCRETE</t>
  </si>
  <si>
    <t>Other Concrete Works</t>
  </si>
  <si>
    <t>FORM WORK</t>
  </si>
  <si>
    <t>(a) Rates shall include for: all necessary boarding, supports, erecting, framing, temporary cambering, cutting, perforations for reinforcing bars, straps, ties, hangers, pipes, edge formwork and removal of formwork.</t>
  </si>
  <si>
    <t>REINFORCEMENT</t>
  </si>
  <si>
    <t>(a) Rates shall include for: cleaning, fabrication, placing, the provision for all necessary temporary fixings and supports including tie wire and chair supports, laps and wastage</t>
  </si>
  <si>
    <t>(b) All reinforcing bars except 6mm dia bars shall be high strength deformed bars.</t>
  </si>
  <si>
    <t>(c) The exact length exclusive of laps are given. The rates shall take into account laps and any wastage.</t>
  </si>
  <si>
    <t>12mm dia bars</t>
  </si>
  <si>
    <t>Rates shall include for dressing around and sealing all penetrations.</t>
  </si>
  <si>
    <t>TOTAL OF BILL No: 03 - Carried over to summary</t>
  </si>
  <si>
    <t>MASONRY AND PLASTERING</t>
  </si>
  <si>
    <t xml:space="preserve">Rates shall include for: cleaning out cavities, forming rebated reveals and pointing and cleaning down reveals where necessary; and blocks, cutting or leaving holes and openings as recesses, building in pipes, conduits, sleeves and similar as required for all trades; leaving surfaces rough or raking out joints for plastering and flashing, bedding  frames, temporary supports to openings. Providing approved quality mesh at joints between structaral members and masonry in the exterior walls.                  </t>
  </si>
  <si>
    <t>CEMENT BLOCK WORK</t>
  </si>
  <si>
    <t>External Walls</t>
  </si>
  <si>
    <t xml:space="preserve">External </t>
  </si>
  <si>
    <t xml:space="preserve">Internal </t>
  </si>
  <si>
    <t>12mm Thick cement plastering on internal surfaces of  walls and concrete column surfaces with 1:4 cement mortar mix as specified including wire mesh at joints of concrete surfaces and masonry walls</t>
  </si>
  <si>
    <t>BILL No: 04 - MASONRY AND PLASTERING</t>
  </si>
  <si>
    <t>TOTAL OF BILL No: 04 - Carried over to summary</t>
  </si>
  <si>
    <t xml:space="preserve"> (a) Rates shall include for locks, latches, closures, push plates, pull handles, bolts, kick plates, hinges and all door &amp; window hardware. These materials should brass and of superior quality.</t>
  </si>
  <si>
    <t>(b) Rates shall include for door frames, mullions, transoms, trims, glazing, tinting, timber panels, boarding, framing, lining, fastenings and all fixings</t>
  </si>
  <si>
    <t>(c) Rates shall include for painting timber doors</t>
  </si>
  <si>
    <t>(d) All doors shall be in accordance with drawings and specification and all measurements shall be checked on site by the contractor before fabrication.</t>
  </si>
  <si>
    <t>(e) The contractor shall submit shop drawings for all doors and windows, for approval before fabrication and proceeding with the works</t>
  </si>
  <si>
    <t>DOOR UNITS</t>
  </si>
  <si>
    <t>Nos</t>
  </si>
  <si>
    <t>WINDOW UNITS</t>
  </si>
  <si>
    <t>TOTAL OF BILL No: 06 - Carried over to summary</t>
  </si>
  <si>
    <t>WALLS AND CONCRETE SURFACES</t>
  </si>
  <si>
    <t>TOTAL OF BILL No: 10 - Carried over to summary</t>
  </si>
  <si>
    <t>(c) Rates for electrical conduits, fittings, equipment and similar items shall include for: all fixings to various building surfaces</t>
  </si>
  <si>
    <t>(d) Light end and switch end of wiring together measured as one point</t>
  </si>
  <si>
    <t>(e) A point wiring for power points is measured as one point for each socket outlet; other end of wire is not included in the quantity.</t>
  </si>
  <si>
    <t xml:space="preserve">(f) Rates shall include for supply and complete installation </t>
  </si>
  <si>
    <t>(g) Rates for fans shall include for fan regulator and rates for lighting shall include for switched</t>
  </si>
  <si>
    <t>(h) Three phase power supply.</t>
  </si>
  <si>
    <t>ELECTRICAL BOARDS</t>
  </si>
  <si>
    <t>Three phase main panel board with connections from the mains including meter, cut-off fuse and other accessories to be located in the panel room at ground floor to electrical engineers specification</t>
  </si>
  <si>
    <t>Electricity Meter</t>
  </si>
  <si>
    <t>ELECTRICAL WIRING</t>
  </si>
  <si>
    <t>Electrical wiring with copper conductor cable in conduits in walls and concrete  as per government regulations.</t>
  </si>
  <si>
    <t>Wiring to lights</t>
  </si>
  <si>
    <t>Wiring to power points</t>
  </si>
  <si>
    <t>BILL N0: 07</t>
  </si>
  <si>
    <t>TOTAL OF BILL No: 07 - Carried over to summary</t>
  </si>
  <si>
    <t xml:space="preserve"> Excavation quantities are measured to the faces of concrete members. Rates shall include for all additional excavation required to place the formwork/shuttering and dewatering the trenches and others.</t>
  </si>
  <si>
    <t>Distribution Board</t>
  </si>
  <si>
    <t>TOTAL OF BILL No: 08 - Carried over to summary</t>
  </si>
  <si>
    <t>Application of two coats of approved water proofing chemical on all concrete surfaces below finished floor level in accordance with drawings, specification and manufacturers instructions.</t>
  </si>
  <si>
    <t>nos</t>
  </si>
  <si>
    <t>m</t>
  </si>
  <si>
    <t>(a) Rates shall include for: the provision, erection and removal of scaffolding, preparation, rubbing down between coats and similar work, the protection and/or masking floors, fittings and similar work, removing and replacing door window furniture</t>
  </si>
  <si>
    <t>CEILING</t>
  </si>
  <si>
    <t>(c) Emulsion paint finish on cement plastered walls and concrete column, sides and soffits of beam and soffits of slab surfaces as specified. Exterior walls should be applied with weather proof paint. 1 coat of wall sealer, 2 coats of paint. Interior surfaces 1 coat of wall sealer, 2 coats of Putty and 2 coats of paint. Soffits of the Slab to be grinded before painting.Soffits of the slab with 1 coat of wall sealer, 2 coats of Wall putty, and 2 coats of Paint.Ceilings with 1 coat of wall sealer, 2 coats of Wall putty, and 2 coats of Paint.</t>
  </si>
  <si>
    <t>POWER POINTS</t>
  </si>
  <si>
    <t>ROOFING</t>
  </si>
  <si>
    <t xml:space="preserve">(a) Rates shall include for fair edges, dressing over angle fillets, turning into grooves, all other labours, circular edges, nails, screws and other fixing and laps.  </t>
  </si>
  <si>
    <t>(b) All Roofing sheets and other accessories shall be submitted to architect/consultant for approval prior to installation</t>
  </si>
  <si>
    <t>ROOF FRAMING</t>
  </si>
  <si>
    <t>(a) Rates shall include for all fixing, cutting, trimmings, nails, screws and other fixings according to manufacturers' instructions.</t>
  </si>
  <si>
    <t>(b) Rates shall include for timber priming and all putty work as specified in the drawing</t>
  </si>
  <si>
    <t>(c) Rates shall include for all labour in framing, notching and fitting around projections, pipes, light fittings, hatches, grilles and similar complete with cleats, packers, wedges and timber beeding etc. similar and all nails and screws</t>
  </si>
  <si>
    <t>BILL N0: 05</t>
  </si>
  <si>
    <t>BILL N0: 05 -DOORS AND WINDOWS</t>
  </si>
  <si>
    <t>TOTAL OF BILL No: 05 - Carried over to summary</t>
  </si>
  <si>
    <t>BILL N0: 08</t>
  </si>
  <si>
    <t>TOTAL OF BILL No: 09 - Carried over to summary</t>
  </si>
  <si>
    <t>TOTAL OF BILL No: 11 - Carried over to summary</t>
  </si>
  <si>
    <t>BILL No: 03 - CONCRETE WORKS</t>
  </si>
  <si>
    <t>TRANSPORTATION</t>
  </si>
  <si>
    <t>Providing transport for the raw materilas , machineries and tools that is required for the completion of the project.</t>
  </si>
  <si>
    <t>TIMBER WORKS</t>
  </si>
  <si>
    <t>Excavation for foundation footings and foundation beams.</t>
  </si>
  <si>
    <t>Polythene sheet over lean concrete for foundation footings and beams</t>
  </si>
  <si>
    <t>(a) Rates shall include for all fixing, cutting, trimmings, nails, screws and other fixings according to detailed drawing.</t>
  </si>
  <si>
    <t>(c) Rates shall include for fair edges, dressing over angle fillets, turning into grooves, all other labours, circular edges, nails, screws and other fixing and laps.</t>
  </si>
  <si>
    <t>9MM THK GYPSUM PLASTER BOARD FLAT CEILING</t>
  </si>
  <si>
    <t xml:space="preserve">9mm thick gypsum plaster board flat ceiling finished with matte white emulsion paint. </t>
  </si>
  <si>
    <t>BILL N0: 06 - TIMBER WORKS</t>
  </si>
  <si>
    <t>(c)  Method for fabrication outlined in technical specification shall be followed</t>
  </si>
  <si>
    <t>OTHERS</t>
  </si>
  <si>
    <t>BILL N0: 09</t>
  </si>
  <si>
    <t>BILL No: 12</t>
  </si>
  <si>
    <t>TOTAL OF BILL No: 12 - Carried over to summary</t>
  </si>
  <si>
    <t>SITE CLEARING</t>
  </si>
  <si>
    <t xml:space="preserve"> Removing and clearing any shrubs or trees from the site to obtain clear land area.</t>
  </si>
  <si>
    <t>Water proofing membrane below ground floor slab, in accordance with drawings and specifications</t>
  </si>
  <si>
    <t>Backfilling of excavated area including compaction as per specification, after concreting of foundations.</t>
  </si>
  <si>
    <t>Foundation beam FB, 200mm x 300mm</t>
  </si>
  <si>
    <t>Ground Slab 100mm thick</t>
  </si>
  <si>
    <t>ROLLER SHUTTER DOOR UNITS</t>
  </si>
  <si>
    <t>(d) Rates shall include for timber priming and all putty work as specified in the drawing</t>
  </si>
  <si>
    <t>e) Rates shall include for supply of all required materials and complete installation according to the detailed drawings.</t>
  </si>
  <si>
    <t>METAL WORKS</t>
  </si>
  <si>
    <t>(a) Rates shall include for: all fabrication work, welding, marking, drilling for bolts including those securing timbers, steel plates, bolts, nuts and any type of washer, riveted work, counter sinking and tapping for bolts or machine screws.</t>
  </si>
  <si>
    <t>(b) Rates shall include for all painting and finishing.</t>
  </si>
  <si>
    <t>(c) Rates shall include for fabrication and erection of temporary supports and fixing into position</t>
  </si>
  <si>
    <t>(d) All roof trusses shall be fabricated from GI Pipes, approved by the architect / consultant. Method for fabrication outlined in technical specification shall be followed</t>
  </si>
  <si>
    <t>PARTITIONS</t>
  </si>
  <si>
    <t>Rainwater Down pipe</t>
  </si>
  <si>
    <t>(a) Interior partitions</t>
  </si>
  <si>
    <t>Weather proof outdoor wall mount light</t>
  </si>
  <si>
    <t>(a) Office area ceiling</t>
  </si>
  <si>
    <t>3.4.2</t>
  </si>
  <si>
    <t>BILL N0: 07 - TIMBER WORKS</t>
  </si>
  <si>
    <t>BILL N0: 08 - CEILING</t>
  </si>
  <si>
    <t>BILL OF QUANTITIES</t>
  </si>
  <si>
    <t>ADDITION AND OMMISION</t>
  </si>
  <si>
    <t>APRIL 2013</t>
  </si>
  <si>
    <t>CLIENT: MALDIVES CUSTOMS SERVICES</t>
  </si>
  <si>
    <t>Foundation beams</t>
  </si>
  <si>
    <t>Columns, 200mm x 200mm</t>
  </si>
  <si>
    <t>Superstructure</t>
  </si>
  <si>
    <t xml:space="preserve">Roof Beams, 200mm x 300mm </t>
  </si>
  <si>
    <r>
      <t xml:space="preserve">PROJECT: PROPOSED SINGLE STOREY BUILDING
</t>
    </r>
    <r>
      <rPr>
        <sz val="14"/>
        <rFont val="Arial "/>
        <family val="0"/>
      </rPr>
      <t>Customs Office and Accomodation, Ha. Uligamu</t>
    </r>
  </si>
  <si>
    <t>Entrance Ramp , 4000mm x 3000mm</t>
  </si>
  <si>
    <t>Ground Slab 125mm thick</t>
  </si>
  <si>
    <t>V1</t>
  </si>
  <si>
    <t>RC Gutter</t>
  </si>
  <si>
    <t>Roller Shutter Door</t>
  </si>
  <si>
    <t>D4</t>
  </si>
  <si>
    <t>V2</t>
  </si>
  <si>
    <t>RC Parapet Wall on top Roof Beam</t>
  </si>
  <si>
    <t>G.I. Gates</t>
  </si>
  <si>
    <t>Fencing</t>
  </si>
  <si>
    <t>Stainless Steel Pipes Fixed on top of masonry walls</t>
  </si>
  <si>
    <t>Boundary Fence (refer to detailed drawings)</t>
  </si>
  <si>
    <t>Timber Frame Canopy</t>
  </si>
  <si>
    <t>Wood Shading Structure (Rate to include hollow P.V.C. Sheets, steel bracket and tension rod as shown in the drawing)</t>
  </si>
  <si>
    <t>Dry Wall Partition</t>
  </si>
  <si>
    <t>Dry wall partition with 12mm thick fixed glass panels as shown in the drawing.</t>
  </si>
  <si>
    <t>Partition wall in admin</t>
  </si>
  <si>
    <t>ROOFING WORKS</t>
  </si>
  <si>
    <t>BILL N0: 09 -ROOFING WORKS</t>
  </si>
  <si>
    <t>50mm x 50mm Timber Purlins</t>
  </si>
  <si>
    <t>Lysaght Roofing Sheet</t>
  </si>
  <si>
    <t>25mm x 250mm Timber Fascia Board</t>
  </si>
  <si>
    <t>50mm x 100mm Timber Wall Plate</t>
  </si>
  <si>
    <t>50mm x 150mm Timber Rafters</t>
  </si>
  <si>
    <t>Lysaght flashing</t>
  </si>
  <si>
    <t>All internal timber framework to be applied with solignum wood preservative chemical or equivalent and kept for 24hrs berore use.</t>
  </si>
  <si>
    <t>Internal Walls</t>
  </si>
  <si>
    <t>TILING WORKS</t>
  </si>
  <si>
    <t>Note:(a) Rates shall include for: fixing, bedding, grouting, pointing, finishing and any other similar works to ensure the required finish.</t>
  </si>
  <si>
    <t>(b) All tiles used be of Whitehorse brand or similar as given in Technical Specifications</t>
  </si>
  <si>
    <t>(c) Contractor shall submit samples of all tiles for approval of consultant prior to procurement</t>
  </si>
  <si>
    <t>(d) Where there may be any descripancies between the drawings and bill of quantities, details given in the drawings shall precede</t>
  </si>
  <si>
    <t>600mm x 600mm Homogeneous Tiles</t>
  </si>
  <si>
    <t>Section Head Office</t>
  </si>
  <si>
    <t>Waiting Are</t>
  </si>
  <si>
    <t>Meeting Area</t>
  </si>
  <si>
    <t>Tea Room</t>
  </si>
  <si>
    <t>Store Area</t>
  </si>
  <si>
    <t>Living Area</t>
  </si>
  <si>
    <t>Dining</t>
  </si>
  <si>
    <t>Bed Room1</t>
  </si>
  <si>
    <t>Bed Room 2</t>
  </si>
  <si>
    <t>200mm x 200mm Non-Skid Tile</t>
  </si>
  <si>
    <t>Toilet Floors</t>
  </si>
  <si>
    <t>200mm x 300mm Homogeneous Tiles</t>
  </si>
  <si>
    <t>Toilet Walls</t>
  </si>
  <si>
    <t>Hall including server room</t>
  </si>
  <si>
    <t>(a) 150mm thick solid block wall, with dimentions (100x150x300mm)MCPI solid blocks, laid on and including 1:5 cement sand mortar, tie rods, compression gap filler, nylon'plastic mesh as specified and should be approved.</t>
  </si>
  <si>
    <t>4.3.1</t>
  </si>
  <si>
    <t>4.3.2</t>
  </si>
  <si>
    <t>Average 13mm thick cement plastering (made up of 2 layers, both layers being 12mm thick on external surfaces of  walls and concrete surfaces with 1:4 cement mortar mix as specified including wire mesh at joints of concrete surfaces and masonry walls</t>
  </si>
  <si>
    <t>Boundary Wall</t>
  </si>
  <si>
    <t>External Walls including roof parapet walls</t>
  </si>
  <si>
    <t>Boundary Wall below S/S perimeter fence</t>
  </si>
  <si>
    <t>BILL N0: 10</t>
  </si>
  <si>
    <t>BILL No:11</t>
  </si>
  <si>
    <t>BILL No: 11 - PAINTING</t>
  </si>
  <si>
    <t>BILL No: 12 - ELECTRICAL INSTALLATION</t>
  </si>
  <si>
    <t>BILL N0: 10 -TILING WORKS</t>
  </si>
  <si>
    <t>PROPOSED SINGLE STOREY BUILDING</t>
  </si>
  <si>
    <t>Customs Office &amp; Accomodation, Ha. Uligamu</t>
  </si>
  <si>
    <t>Rate</t>
  </si>
  <si>
    <t>10mm dia bars</t>
  </si>
  <si>
    <t>kg</t>
  </si>
  <si>
    <t>ELECTRICAL AND FIRE PROTECTION INSTALLATIONS</t>
  </si>
  <si>
    <t>LIGHTING / SWITCH TO BE SUPPLED AND FIXED</t>
  </si>
  <si>
    <t>Flourescent Tube Light ( 4ft)</t>
  </si>
  <si>
    <t>Ceiling Light</t>
  </si>
  <si>
    <t>1-way switch</t>
  </si>
  <si>
    <t>2-way switch</t>
  </si>
  <si>
    <t>Timer Switch</t>
  </si>
  <si>
    <t>13amp 1-gang power socket</t>
  </si>
  <si>
    <t>13amp 2-gang power socket</t>
  </si>
  <si>
    <t>15amp 1-gang power socket for A/C</t>
  </si>
  <si>
    <t>Telephone Socket</t>
  </si>
  <si>
    <t>Data Socket</t>
  </si>
  <si>
    <t>TV Socket</t>
  </si>
  <si>
    <t>AIR-CONDITIONING UNIT</t>
  </si>
  <si>
    <t>Air-conditioning Unit 10,000BTU</t>
  </si>
  <si>
    <t>unit</t>
  </si>
  <si>
    <t>Air-conditioning Unit 18,000BTU</t>
  </si>
  <si>
    <t>Installation Cost including all necessary AC accessories</t>
  </si>
  <si>
    <t>lot</t>
  </si>
  <si>
    <t>FIRE PROTECTION</t>
  </si>
  <si>
    <t>Smoke Detector</t>
  </si>
  <si>
    <t>Heat Detector</t>
  </si>
  <si>
    <t>Manual Call Point</t>
  </si>
  <si>
    <t>Fire Alarm Bell</t>
  </si>
  <si>
    <t>Main Fire Panel</t>
  </si>
  <si>
    <t>Fire Resistant Cable Including pvc conduits</t>
  </si>
  <si>
    <t>Testing &amp; Commissioning</t>
  </si>
  <si>
    <t>Bill No. 13</t>
  </si>
  <si>
    <t>HYDRAULICS &amp; DRAINAGE</t>
  </si>
  <si>
    <t>HYDRAULICS</t>
  </si>
  <si>
    <t>13.1.1</t>
  </si>
  <si>
    <t>General</t>
  </si>
  <si>
    <t>(a) Rates shall include for sockets, running joints, connectors, elbows, junctions, valves, reducers, expansion joints, backnuts and similar, incidental fittings, clips saddles, brackets, straps, hangers, screws, nails and fixing complete, including cutting and forming holes, excavating, laying pipes and backfilling trenches.</t>
  </si>
  <si>
    <t>(b) All pipe work and fittings shall be high pressure PVC</t>
  </si>
  <si>
    <t>(c) Rates shall include for supply and fixing of all pipes</t>
  </si>
  <si>
    <t>(d) All sanitary fixtures used shall be of superior quality and approved by the architect/consultant on submission of samples.</t>
  </si>
  <si>
    <t>13.1.2</t>
  </si>
  <si>
    <t>Internal Plumbing</t>
  </si>
  <si>
    <t>Internal plumbing to all toilets and kitchen incl. supply and laying of pipes. Includes fresh water, ground water &amp; sewarge connection</t>
  </si>
  <si>
    <t>Toilets</t>
  </si>
  <si>
    <t>Units</t>
  </si>
  <si>
    <t>Kitchen</t>
  </si>
  <si>
    <t>13.1.3</t>
  </si>
  <si>
    <t xml:space="preserve">External plumbing </t>
  </si>
  <si>
    <t>Connection to Main sewer line</t>
  </si>
  <si>
    <t>13.1.6</t>
  </si>
  <si>
    <t>Sanitary Fixtures &amp; Accessories</t>
  </si>
  <si>
    <t>Sanitary fixtures complete including brackets, stop valves, fittings etc. All sanitary fittings shall be of Cotto brand or similar as described in the technical specifications</t>
  </si>
  <si>
    <t>Water closet complete</t>
  </si>
  <si>
    <t>Wash basin</t>
  </si>
  <si>
    <t>Tap</t>
  </si>
  <si>
    <t>Shower</t>
  </si>
  <si>
    <t>Bedit Shower</t>
  </si>
  <si>
    <t>Floor Trap with Gully</t>
  </si>
  <si>
    <t>Valve</t>
  </si>
  <si>
    <t>Electric Pump (complete set)</t>
  </si>
  <si>
    <t>set</t>
  </si>
  <si>
    <t>DRAINAGE</t>
  </si>
  <si>
    <t>13.2.1</t>
  </si>
  <si>
    <t>(a) Rates shall include for excavation, maintaining faces of drain pipe trenches and pits, backfilling, disposal of surplus soil, bends, junctions, reducers, expansion joints and all joints and other incidental materials.</t>
  </si>
  <si>
    <t>(b) All pipework shall be PVC</t>
  </si>
  <si>
    <t>13.2.2</t>
  </si>
  <si>
    <t>Rainwater Discharge Pipe</t>
  </si>
  <si>
    <t>100mm Ø Rainwater down pipe  rates shall include for supply and installation of piping from terrace through the ducting and connection to exterior drain system.</t>
  </si>
  <si>
    <t>13.2.3</t>
  </si>
  <si>
    <t>Inspection Chamber</t>
  </si>
  <si>
    <t>(a) Installation of an inspection chamber for sewage, waste water and drainage.</t>
  </si>
  <si>
    <t>BILL No: 13 - HYDRAULICS AND DRAINAGE</t>
  </si>
  <si>
    <t>TOTAL OF BILL No: 13 - Carried over to summary</t>
  </si>
  <si>
    <t>Bill No. 14</t>
  </si>
  <si>
    <t>BILL No: 14 - TENDER'S ADJUSTMENTS</t>
  </si>
  <si>
    <t>TOTAL OF BILL No: 14 - Carried over to summary</t>
  </si>
  <si>
    <t>H2O Fire Extinguiser</t>
  </si>
  <si>
    <t>CO2 Fire Extinguiser</t>
  </si>
  <si>
    <t>Air-conditioning Unit 15,000BTU</t>
  </si>
  <si>
    <t>Air-conditioning Unit 24,000BTU</t>
  </si>
  <si>
    <r>
      <t xml:space="preserve">(d) The colour brand should be </t>
    </r>
    <r>
      <rPr>
        <sz val="11"/>
        <color indexed="10"/>
        <rFont val="Arial "/>
        <family val="0"/>
      </rPr>
      <t xml:space="preserve">sherwin Williams </t>
    </r>
    <r>
      <rPr>
        <sz val="11"/>
        <rFont val="Arial "/>
        <family val="0"/>
      </rPr>
      <t>or an equilant brand.Colour of paint shall be decided by the architect or consultant</t>
    </r>
  </si>
  <si>
    <t>Steel Gate at Admin Entrance G1</t>
  </si>
  <si>
    <t>Steel Gate at Accomodation Entrance G2</t>
  </si>
  <si>
    <t>Cladding</t>
  </si>
  <si>
    <t>Aluminum Cladding Panel (as per designers specification)</t>
  </si>
  <si>
    <t>m2</t>
  </si>
  <si>
    <t>Steel Gate at Entrance Garage G3</t>
  </si>
  <si>
    <t>D2A</t>
  </si>
  <si>
    <t>D2B</t>
  </si>
  <si>
    <t>W3</t>
  </si>
  <si>
    <t>W4</t>
  </si>
  <si>
    <t>W5</t>
  </si>
  <si>
    <t>Exterior Surface</t>
  </si>
  <si>
    <t>Interior Surface</t>
  </si>
  <si>
    <t>Boundary wall</t>
  </si>
  <si>
    <t>SUMMARY OF BILL OF QUANTITIES</t>
  </si>
  <si>
    <t>NO</t>
  </si>
  <si>
    <t>BILL</t>
  </si>
  <si>
    <t>AMOUNT (MRF)</t>
  </si>
  <si>
    <t>Sub-Total</t>
  </si>
  <si>
    <t>+ 6% GST</t>
  </si>
  <si>
    <t xml:space="preserve"> GRAND TOTAL </t>
  </si>
  <si>
    <t>Client: Maldives Customs Service</t>
  </si>
  <si>
    <t>Bill of Quantities</t>
  </si>
  <si>
    <t>Kitchen Fixtures</t>
  </si>
  <si>
    <t>Supply and installation of kitchen cupboard set including all fixtures</t>
  </si>
  <si>
    <t>Supply aand instalation of sink with counter top inculuding all fixtures (Located at tea room)</t>
  </si>
  <si>
    <t>Reception Counter as per Drawing</t>
  </si>
  <si>
    <t>Fixed glass for counter</t>
  </si>
  <si>
    <t>Reception Counter</t>
  </si>
  <si>
    <t>Supply to Guard Room</t>
  </si>
  <si>
    <t>Steel pipe insulation for for IT cables</t>
  </si>
  <si>
    <t>Cable for CCTV - Cat-6 (Six Camara)</t>
  </si>
  <si>
    <t>Guard room Extention</t>
  </si>
  <si>
    <t>Guard room Extention work as per proposed drawing including all nessesary concrete, Mansonary, plastering, electrical works and compleate roofing</t>
  </si>
  <si>
    <t>14.1.1</t>
  </si>
  <si>
    <t>4.1.2</t>
  </si>
  <si>
    <t>4.1.3</t>
  </si>
  <si>
    <t>4.1.4</t>
  </si>
  <si>
    <t>within 20' to 20' Columns, 200mm x 200mm should be palced</t>
  </si>
  <si>
    <t>Water Storage</t>
  </si>
  <si>
    <t>Water Storage tank 20,000 tonnage</t>
  </si>
  <si>
    <t>transparent Roofing ( Main enterence)</t>
  </si>
  <si>
    <t>(d) Water down pipe should be connected to water storage</t>
  </si>
  <si>
    <t>Ommisions</t>
  </si>
  <si>
    <t>hook</t>
  </si>
  <si>
    <t>no</t>
  </si>
  <si>
    <t>2.5mm wiring to fan</t>
  </si>
  <si>
    <t>Fixing of fan and Hook</t>
  </si>
  <si>
    <t>Variation 01</t>
  </si>
  <si>
    <t>Construction of Septic tank</t>
  </si>
  <si>
    <t>Charges for construction and installation of Septic tank</t>
  </si>
  <si>
    <t>Bill No. 15</t>
  </si>
  <si>
    <t>Additional Ceiling wood</t>
  </si>
  <si>
    <t>Rate for 50x35 mm wood @50% of total wood requirment</t>
  </si>
  <si>
    <t>CFT</t>
  </si>
  <si>
    <t>BILL No: 14 - ADDITION AND OMMISION</t>
  </si>
  <si>
    <t>BILL No: 14 - Variation 01</t>
  </si>
  <si>
    <t>Skirting 600x100 homogenous Tiles</t>
  </si>
  <si>
    <t>Mtr</t>
  </si>
  <si>
    <t xml:space="preserve">Note: </t>
  </si>
  <si>
    <t>One Coate Sealer</t>
  </si>
  <si>
    <t>Connction to inspection chamber</t>
  </si>
  <si>
    <t>Extention of building 5 feet from back and front</t>
  </si>
  <si>
    <t>Lean Concrete</t>
  </si>
  <si>
    <t>Concrete</t>
  </si>
  <si>
    <t>Formwork</t>
  </si>
  <si>
    <t>Reinforsment</t>
  </si>
  <si>
    <t>plastering</t>
  </si>
  <si>
    <t>Fan Regulator</t>
  </si>
  <si>
    <t>BILL No: 13 - ADDITION AND OMMISION</t>
  </si>
  <si>
    <t>SUMMARY OF BILL OF QUANTITIES- Unbilled</t>
  </si>
  <si>
    <t xml:space="preserve">Boundary Wall </t>
  </si>
  <si>
    <t>Globe lights</t>
  </si>
  <si>
    <t>Ceilling Fans (KDK)</t>
  </si>
  <si>
    <t>Mirror</t>
  </si>
  <si>
    <t>Water Heater</t>
  </si>
  <si>
    <t>Boundry wall</t>
  </si>
  <si>
    <t xml:space="preserve"> Gate at Admin Entrance G1</t>
  </si>
  <si>
    <t>Stainless Steel Gates</t>
  </si>
  <si>
    <t xml:space="preserve"> Gate at Accomodation Entrance G2</t>
  </si>
  <si>
    <t>Gate at Entrance Garage G3</t>
  </si>
  <si>
    <t>Cable for CCTV - Cat-6</t>
  </si>
  <si>
    <t>CCTC Camera (HD camera more then 3 mega pixcel</t>
  </si>
  <si>
    <t>Electrical main Feeder cable</t>
  </si>
  <si>
    <t>length is approximaly 375 feet from nearest distribution box</t>
  </si>
  <si>
    <t>feet</t>
  </si>
  <si>
    <t>Electrical main feeder cable</t>
  </si>
  <si>
    <t>Flag Post</t>
  </si>
  <si>
    <t>There are ducts that have to be filled in the celling</t>
  </si>
  <si>
    <t>Connection toseptic tank</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</si>
</sst>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ރ.&quot;_-;#,##0\ &quot;ރ.&quot;\-"/>
    <numFmt numFmtId="165" formatCode="#,##0\ &quot;ރ.&quot;_-;[Red]#,##0\ &quot;ރ.&quot;\-"/>
    <numFmt numFmtId="166" formatCode="#,##0.00\ &quot;ރ.&quot;_-;#,##0.00\ &quot;ރ.&quot;\-"/>
    <numFmt numFmtId="167" formatCode="#,##0.00\ &quot;ރ.&quot;_-;[Red]#,##0.00\ &quot;ރ.&quot;\-"/>
    <numFmt numFmtId="168" formatCode="_-* #,##0\ &quot;ރ.&quot;_-;_-* #,##0\ &quot;ރ.&quot;\-;_-* &quot;-&quot;\ &quot;ރ.&quot;_-;_-@_-"/>
    <numFmt numFmtId="169" formatCode="_-* #,##0\ _ރ_._-;_-* #,##0\ _ރ_.\-;_-* &quot;-&quot;\ _ރ_._-;_-@_-"/>
    <numFmt numFmtId="170" formatCode="_-* #,##0.00\ &quot;ރ.&quot;_-;_-* #,##0.00\ &quot;ރ.&quot;\-;_-* &quot;-&quot;??\ &quot;ރ.&quot;_-;_-@_-"/>
    <numFmt numFmtId="171" formatCode="_-* #,##0.00\ _ރ_._-;_-* #,##0.00\ _ރ_.\-;_-* &quot;-&quot;??\ _ރ_._-;_-@_-"/>
    <numFmt numFmtId="172" formatCode="&quot;Rf&quot;\ #,##0;\-&quot;Rf&quot;\ #,##0"/>
    <numFmt numFmtId="173" formatCode="&quot;Rf&quot;\ #,##0;[Red]\-&quot;Rf&quot;\ #,##0"/>
    <numFmt numFmtId="174" formatCode="&quot;Rf&quot;\ #,##0.00;\-&quot;Rf&quot;\ #,##0.00"/>
    <numFmt numFmtId="175" formatCode="&quot;Rf&quot;\ #,##0.00;[Red]\-&quot;Rf&quot;\ #,##0.00"/>
    <numFmt numFmtId="176" formatCode="_-&quot;Rf&quot;\ * #,##0_-;\-&quot;Rf&quot;\ * #,##0_-;_-&quot;Rf&quot;\ * &quot;-&quot;_-;_-@_-"/>
    <numFmt numFmtId="177" formatCode="_-* #,##0_-;\-* #,##0_-;_-* &quot;-&quot;_-;_-@_-"/>
    <numFmt numFmtId="178" formatCode="_-&quot;Rf&quot;\ * #,##0.00_-;\-&quot;Rf&quot;\ * #,##0.00_-;_-&quot;Rf&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MRf&quot;#,##0;\-&quot;MRf&quot;#,##0"/>
    <numFmt numFmtId="187" formatCode="&quot;MRf&quot;#,##0;[Red]\-&quot;MRf&quot;#,##0"/>
    <numFmt numFmtId="188" formatCode="&quot;MRf&quot;#,##0.00;\-&quot;MRf&quot;#,##0.00"/>
    <numFmt numFmtId="189" formatCode="&quot;MRf&quot;#,##0.00;[Red]\-&quot;MRf&quot;#,##0.00"/>
    <numFmt numFmtId="190" formatCode="_-&quot;MRf&quot;* #,##0_-;\-&quot;MRf&quot;* #,##0_-;_-&quot;MRf&quot;* &quot;-&quot;_-;_-@_-"/>
    <numFmt numFmtId="191" formatCode="_-&quot;MRf&quot;* #,##0.00_-;\-&quot;MRf&quot;* #,##0.00_-;_-&quot;MRf&quot;* &quot;-&quot;??_-;_-@_-"/>
    <numFmt numFmtId="192" formatCode="&quot;MRf&quot;#,##0_);\(&quot;MRf&quot;#,##0\)"/>
    <numFmt numFmtId="193" formatCode="&quot;MRf&quot;#,##0_);[Red]\(&quot;MRf&quot;#,##0\)"/>
    <numFmt numFmtId="194" formatCode="&quot;MRf&quot;#,##0.00_);\(&quot;MRf&quot;#,##0.00\)"/>
    <numFmt numFmtId="195" formatCode="&quot;MRf&quot;#,##0.00_);[Red]\(&quot;MRf&quot;#,##0.00\)"/>
    <numFmt numFmtId="196" formatCode="_(&quot;MRf&quot;* #,##0_);_(&quot;MRf&quot;* \(#,##0\);_(&quot;MRf&quot;* &quot;-&quot;_);_(@_)"/>
    <numFmt numFmtId="197" formatCode="_(&quot;MRf&quot;* #,##0.00_);_(&quot;MRf&quot;* \(#,##0.00\);_(&quot;MRf&quot;* &quot;-&quot;??_);_(@_)"/>
    <numFmt numFmtId="198" formatCode="_(* #,##0.0_);_(* \(#,##0.0\);_(* &quot;-&quot;??_);_(@_)"/>
    <numFmt numFmtId="199" formatCode="0.0"/>
    <numFmt numFmtId="200" formatCode="_(* #,##0_);_(* \(#,##0\);_(* &quot;-&quot;??_);_(@_)"/>
    <numFmt numFmtId="201" formatCode="_(* #,##0.0_);_(* \(#,##0.0\);_(* &quot;&quot;??_)"/>
    <numFmt numFmtId="202" formatCode="_(* #,##0_);_(* \(#,##0\);_(* &quot;&quot;??_);_(@_)"/>
    <numFmt numFmtId="203" formatCode="_(* #,##0.0_);_(* \(#,##0.0\);_(* &quot;&quot;??_);_(@_)"/>
    <numFmt numFmtId="204" formatCode="_(* #,##0.00_);_(* \(#,##0.00\);_(* &quot;&quot;??_);_(@_)"/>
    <numFmt numFmtId="205" formatCode="\(0\)"/>
    <numFmt numFmtId="206" formatCode="_-* #,##0_-;\-* #,##0_-;_-* &quot;-&quot;??_-;_-@_-"/>
    <numFmt numFmtId="207" formatCode="_(* #,##0.00000_);_(* \(#,##0.00000\);_(* &quot;-&quot;??_);_(@_)"/>
    <numFmt numFmtId="208" formatCode="_(* #,##0.00_);_(* \(#,##0.00\);_(* &quot;&quot;??_)"/>
    <numFmt numFmtId="209" formatCode="_(* #,##0.000_);_(* \(#,##0.000\);_(* &quot;-&quot;??_);_(@_)"/>
    <numFmt numFmtId="210" formatCode="0.000"/>
    <numFmt numFmtId="211" formatCode="#,##0.000000"/>
    <numFmt numFmtId="212" formatCode="mmmm\ d\,\ yyyy"/>
    <numFmt numFmtId="213" formatCode="_-* #,##0.0000000000_-;\-* #,##0.0000000000_-;_-* &quot;-&quot;??_-;_-@_-"/>
    <numFmt numFmtId="214" formatCode="0.0000"/>
    <numFmt numFmtId="215" formatCode="_(* #,##0.000_);_(* \(#,##0.000\);_(* &quot;-&quot;???_);_(@_)"/>
    <numFmt numFmtId="216" formatCode="_(* #,##0.0000_);_(* \(#,##0.0000\);_(* &quot;-&quot;??_);_(@_)"/>
    <numFmt numFmtId="217" formatCode="0.00000"/>
    <numFmt numFmtId="218" formatCode="_(* #,##0.000000_);_(* \(#,##0.000000\);_(* &quot;-&quot;??_);_(@_)"/>
    <numFmt numFmtId="219" formatCode="_(* #,##0.000000_);_(* \(#,##0.000000\);_(* &quot;-&quot;??????_);_(@_)"/>
    <numFmt numFmtId="220" formatCode="[$-409]dddd\,\ mmmm\ d\,\ yyyy"/>
    <numFmt numFmtId="221" formatCode="[$-409]h:mm:ss\ AM/PM"/>
    <numFmt numFmtId="222" formatCode="&quot;Yes&quot;;&quot;Yes&quot;;&quot;No&quot;"/>
    <numFmt numFmtId="223" formatCode="&quot;True&quot;;&quot;True&quot;;&quot;False&quot;"/>
    <numFmt numFmtId="224" formatCode="&quot;On&quot;;&quot;On&quot;;&quot;Off&quot;"/>
    <numFmt numFmtId="225" formatCode="[$€-2]\ #,##0.00_);[Red]\([$€-2]\ #,##0.00\)"/>
  </numFmts>
  <fonts count="82">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12"/>
      <name val="Arial"/>
      <family val="2"/>
    </font>
    <font>
      <b/>
      <sz val="11"/>
      <name val="Arial"/>
      <family val="2"/>
    </font>
    <font>
      <sz val="10"/>
      <color indexed="9"/>
      <name val="Arial"/>
      <family val="2"/>
    </font>
    <font>
      <sz val="14"/>
      <name val="Arial"/>
      <family val="2"/>
    </font>
    <font>
      <sz val="12"/>
      <color indexed="9"/>
      <name val="Arial"/>
      <family val="2"/>
    </font>
    <font>
      <b/>
      <sz val="12"/>
      <name val="Arial"/>
      <family val="2"/>
    </font>
    <font>
      <b/>
      <u val="single"/>
      <sz val="15"/>
      <name val="Arial"/>
      <family val="2"/>
    </font>
    <font>
      <u val="single"/>
      <sz val="14"/>
      <name val="Arial"/>
      <family val="2"/>
    </font>
    <font>
      <b/>
      <sz val="14"/>
      <name val="TechnicLite"/>
      <family val="0"/>
    </font>
    <font>
      <b/>
      <sz val="25"/>
      <name val="BankGothic Md BT"/>
      <family val="2"/>
    </font>
    <font>
      <b/>
      <sz val="10"/>
      <name val="TechnicLite"/>
      <family val="0"/>
    </font>
    <font>
      <sz val="8"/>
      <name val="Arial"/>
      <family val="2"/>
    </font>
    <font>
      <b/>
      <sz val="8"/>
      <name val="TechnicLite"/>
      <family val="0"/>
    </font>
    <font>
      <sz val="20"/>
      <name val="BankGothic Md BT"/>
      <family val="2"/>
    </font>
    <font>
      <sz val="18"/>
      <name val="BankGothic Md BT"/>
      <family val="2"/>
    </font>
    <font>
      <b/>
      <sz val="16"/>
      <name val="TechnicLite"/>
      <family val="0"/>
    </font>
    <font>
      <sz val="12"/>
      <name val="BankGothic Lt BT"/>
      <family val="2"/>
    </font>
    <font>
      <b/>
      <sz val="14"/>
      <name val="Arial "/>
      <family val="0"/>
    </font>
    <font>
      <sz val="14"/>
      <name val="Arial "/>
      <family val="0"/>
    </font>
    <font>
      <sz val="11"/>
      <name val="Arial "/>
      <family val="0"/>
    </font>
    <font>
      <b/>
      <sz val="11"/>
      <name val="Arial "/>
      <family val="0"/>
    </font>
    <font>
      <sz val="11"/>
      <color indexed="10"/>
      <name val="Arial "/>
      <family val="0"/>
    </font>
    <font>
      <b/>
      <u val="single"/>
      <sz val="11"/>
      <name val="Arial "/>
      <family val="0"/>
    </font>
    <font>
      <u val="single"/>
      <sz val="10"/>
      <name val="Arial "/>
      <family val="0"/>
    </font>
    <font>
      <sz val="12"/>
      <name val="Arial "/>
      <family val="0"/>
    </font>
    <font>
      <b/>
      <u val="single"/>
      <sz val="11"/>
      <name val="Arial"/>
      <family val="2"/>
    </font>
    <font>
      <sz val="11"/>
      <name val="Arial"/>
      <family val="2"/>
    </font>
    <font>
      <b/>
      <sz val="14"/>
      <name val="Arial"/>
      <family val="2"/>
    </font>
    <font>
      <b/>
      <sz val="13"/>
      <name val="Arial"/>
      <family val="2"/>
    </font>
    <font>
      <sz val="10"/>
      <name val="Comic Sans MS"/>
      <family val="4"/>
    </font>
    <font>
      <sz val="36"/>
      <name val="Comic Sans MS"/>
      <family val="4"/>
    </font>
    <font>
      <sz val="26"/>
      <name val="Comic Sans MS"/>
      <family val="4"/>
    </font>
    <font>
      <b/>
      <u val="single"/>
      <sz val="16"/>
      <name val="Comic Sans MS"/>
      <family val="4"/>
    </font>
    <font>
      <b/>
      <sz val="10"/>
      <name val="Comic Sans MS"/>
      <family val="4"/>
    </font>
    <font>
      <sz val="11"/>
      <name val="Comic Sans MS"/>
      <family val="4"/>
    </font>
    <font>
      <b/>
      <u val="singleAccounting"/>
      <sz val="11"/>
      <name val="Arial"/>
      <family val="2"/>
    </font>
    <font>
      <u val="single"/>
      <sz val="11"/>
      <name val="Arial "/>
      <family val="0"/>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8"/>
      <name val="Comic Sans MS"/>
      <family val="4"/>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theme="1"/>
      <name val="Comic Sans MS"/>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color indexed="63"/>
      </right>
      <top style="thin"/>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tted"/>
      <right style="dotted"/>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color indexed="63"/>
      </right>
      <top>
        <color indexed="63"/>
      </top>
      <bottom>
        <color indexed="63"/>
      </bottom>
    </border>
    <border>
      <left style="thin"/>
      <right style="dotted"/>
      <top>
        <color indexed="63"/>
      </top>
      <bottom style="thin"/>
    </border>
    <border>
      <left style="dotted"/>
      <right style="dotted"/>
      <top>
        <color indexed="63"/>
      </top>
      <bottom style="thin"/>
    </border>
    <border>
      <left>
        <color indexed="63"/>
      </left>
      <right style="dotted"/>
      <top>
        <color indexed="63"/>
      </top>
      <bottom>
        <color indexed="63"/>
      </bottom>
    </border>
    <border>
      <left>
        <color indexed="63"/>
      </left>
      <right style="thin"/>
      <top>
        <color indexed="63"/>
      </top>
      <bottom style="thin"/>
    </border>
    <border>
      <left style="thin"/>
      <right style="thin"/>
      <top style="thin"/>
      <bottom/>
    </border>
    <border>
      <left style="thin"/>
      <right style="thin"/>
      <top/>
      <bottom/>
    </border>
    <border>
      <left style="thin"/>
      <right style="thin"/>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13">
    <xf numFmtId="0" fontId="0" fillId="0" borderId="0" xfId="0" applyAlignment="1">
      <alignment/>
    </xf>
    <xf numFmtId="0" fontId="0" fillId="0" borderId="0" xfId="0" applyFont="1" applyBorder="1" applyAlignment="1">
      <alignment/>
    </xf>
    <xf numFmtId="0" fontId="0" fillId="0" borderId="0" xfId="0" applyFont="1" applyAlignment="1">
      <alignment/>
    </xf>
    <xf numFmtId="201" fontId="8" fillId="0" borderId="0" xfId="0" applyNumberFormat="1" applyFont="1" applyBorder="1" applyAlignment="1">
      <alignment/>
    </xf>
    <xf numFmtId="0" fontId="11" fillId="33" borderId="10" xfId="0" applyFont="1" applyFill="1" applyBorder="1" applyAlignment="1">
      <alignment horizontal="center" vertical="center"/>
    </xf>
    <xf numFmtId="0" fontId="6" fillId="0" borderId="0" xfId="0" applyFont="1" applyBorder="1" applyAlignment="1">
      <alignment horizontal="center"/>
    </xf>
    <xf numFmtId="43" fontId="6" fillId="33" borderId="0" xfId="42" applyFont="1" applyFill="1" applyBorder="1" applyAlignment="1">
      <alignment horizontal="left"/>
    </xf>
    <xf numFmtId="0" fontId="6" fillId="33" borderId="0" xfId="0" applyFont="1" applyFill="1" applyBorder="1" applyAlignment="1" quotePrefix="1">
      <alignment horizontal="left"/>
    </xf>
    <xf numFmtId="0" fontId="6" fillId="0" borderId="11" xfId="0" applyFont="1" applyBorder="1" applyAlignment="1">
      <alignment/>
    </xf>
    <xf numFmtId="0" fontId="9" fillId="33" borderId="11" xfId="0" applyFont="1" applyFill="1" applyBorder="1" applyAlignment="1">
      <alignment horizontal="left"/>
    </xf>
    <xf numFmtId="208" fontId="11" fillId="0" borderId="11" xfId="0" applyNumberFormat="1" applyFont="1" applyBorder="1" applyAlignment="1">
      <alignment/>
    </xf>
    <xf numFmtId="0" fontId="6" fillId="0" borderId="0" xfId="0" applyFont="1" applyAlignment="1">
      <alignment/>
    </xf>
    <xf numFmtId="0" fontId="10" fillId="33" borderId="0" xfId="0" applyFont="1" applyFill="1" applyBorder="1" applyAlignment="1">
      <alignment/>
    </xf>
    <xf numFmtId="2" fontId="0" fillId="0" borderId="0" xfId="0" applyNumberFormat="1" applyFont="1" applyAlignment="1">
      <alignment/>
    </xf>
    <xf numFmtId="43" fontId="0" fillId="0" borderId="0" xfId="0" applyNumberFormat="1" applyFont="1" applyAlignment="1">
      <alignment/>
    </xf>
    <xf numFmtId="0" fontId="8" fillId="0" borderId="0" xfId="0" applyFont="1" applyAlignment="1">
      <alignment/>
    </xf>
    <xf numFmtId="0" fontId="11" fillId="33" borderId="10" xfId="0" applyFont="1" applyFill="1" applyBorder="1" applyAlignment="1">
      <alignment horizontal="left" vertical="center"/>
    </xf>
    <xf numFmtId="208" fontId="6" fillId="0" borderId="12" xfId="0" applyNumberFormat="1" applyFont="1" applyBorder="1" applyAlignment="1">
      <alignment/>
    </xf>
    <xf numFmtId="208" fontId="6" fillId="0" borderId="13" xfId="0" applyNumberFormat="1" applyFont="1" applyBorder="1" applyAlignment="1">
      <alignment/>
    </xf>
    <xf numFmtId="208" fontId="10" fillId="0" borderId="14" xfId="0" applyNumberFormat="1" applyFont="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0" xfId="0" applyFill="1" applyAlignment="1">
      <alignment/>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6" fillId="34" borderId="0" xfId="0" applyFont="1" applyFill="1" applyBorder="1" applyAlignment="1">
      <alignment/>
    </xf>
    <xf numFmtId="0" fontId="14" fillId="34" borderId="19" xfId="0" applyFont="1" applyFill="1" applyBorder="1" applyAlignment="1">
      <alignment horizontal="right" vertical="center"/>
    </xf>
    <xf numFmtId="0" fontId="1" fillId="34" borderId="0" xfId="0" applyFont="1" applyFill="1" applyBorder="1" applyAlignment="1">
      <alignment/>
    </xf>
    <xf numFmtId="0" fontId="16" fillId="34" borderId="19" xfId="0" applyFont="1" applyFill="1" applyBorder="1" applyAlignment="1">
      <alignment horizontal="right" vertical="center"/>
    </xf>
    <xf numFmtId="0" fontId="17" fillId="34" borderId="18" xfId="0" applyFont="1" applyFill="1" applyBorder="1" applyAlignment="1">
      <alignment/>
    </xf>
    <xf numFmtId="0" fontId="18" fillId="34" borderId="0" xfId="0" applyFont="1" applyFill="1" applyBorder="1" applyAlignment="1">
      <alignment horizontal="left" vertical="center"/>
    </xf>
    <xf numFmtId="0" fontId="18" fillId="34" borderId="19" xfId="0" applyFont="1" applyFill="1" applyBorder="1" applyAlignment="1">
      <alignment horizontal="right" vertical="center"/>
    </xf>
    <xf numFmtId="0" fontId="17" fillId="34" borderId="0" xfId="0" applyFont="1" applyFill="1" applyAlignment="1">
      <alignment/>
    </xf>
    <xf numFmtId="49" fontId="0" fillId="34" borderId="19" xfId="0" applyNumberFormat="1" applyFont="1" applyFill="1" applyBorder="1" applyAlignment="1">
      <alignment horizontal="right"/>
    </xf>
    <xf numFmtId="49" fontId="17" fillId="34" borderId="19" xfId="0" applyNumberFormat="1" applyFont="1" applyFill="1" applyBorder="1" applyAlignment="1">
      <alignment horizontal="right"/>
    </xf>
    <xf numFmtId="0" fontId="14" fillId="34" borderId="0" xfId="0" applyFont="1" applyFill="1" applyBorder="1" applyAlignment="1">
      <alignment horizontal="right" vertical="center"/>
    </xf>
    <xf numFmtId="0" fontId="16" fillId="34" borderId="0" xfId="0" applyFont="1" applyFill="1" applyBorder="1" applyAlignment="1">
      <alignment horizontal="right" vertical="center"/>
    </xf>
    <xf numFmtId="49" fontId="0" fillId="34" borderId="0" xfId="0" applyNumberFormat="1" applyFont="1" applyFill="1" applyBorder="1" applyAlignment="1">
      <alignment horizontal="right"/>
    </xf>
    <xf numFmtId="0" fontId="0" fillId="34" borderId="0" xfId="0" applyFill="1" applyAlignment="1">
      <alignment horizontal="righ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199" fontId="26" fillId="0" borderId="23" xfId="42" applyNumberFormat="1" applyFont="1" applyFill="1" applyBorder="1" applyAlignment="1">
      <alignment horizontal="right" vertical="top"/>
    </xf>
    <xf numFmtId="200" fontId="26" fillId="0" borderId="24" xfId="42" applyNumberFormat="1" applyFont="1" applyFill="1" applyBorder="1" applyAlignment="1">
      <alignment horizontal="center" vertical="top"/>
    </xf>
    <xf numFmtId="43" fontId="26" fillId="0" borderId="25" xfId="42" applyFont="1" applyFill="1" applyBorder="1" applyAlignment="1">
      <alignment vertical="top"/>
    </xf>
    <xf numFmtId="199" fontId="26" fillId="0" borderId="26" xfId="42" applyNumberFormat="1" applyFont="1" applyFill="1" applyBorder="1" applyAlignment="1">
      <alignment horizontal="right" vertical="top"/>
    </xf>
    <xf numFmtId="43" fontId="26" fillId="0" borderId="27" xfId="42" applyFont="1" applyFill="1" applyBorder="1" applyAlignment="1">
      <alignment vertical="top"/>
    </xf>
    <xf numFmtId="200" fontId="26" fillId="0" borderId="27" xfId="42" applyNumberFormat="1" applyFont="1" applyFill="1" applyBorder="1" applyAlignment="1">
      <alignment horizontal="center" vertical="top"/>
    </xf>
    <xf numFmtId="0" fontId="25" fillId="0" borderId="28" xfId="42" applyNumberFormat="1" applyFont="1" applyFill="1" applyBorder="1" applyAlignment="1">
      <alignment horizontal="justify" vertical="top"/>
    </xf>
    <xf numFmtId="43" fontId="25" fillId="0" borderId="0" xfId="42" applyFont="1" applyFill="1" applyBorder="1" applyAlignment="1">
      <alignment/>
    </xf>
    <xf numFmtId="43" fontId="25" fillId="0" borderId="0" xfId="42" applyFont="1" applyFill="1" applyAlignment="1">
      <alignment/>
    </xf>
    <xf numFmtId="199" fontId="24" fillId="0" borderId="0" xfId="42" applyNumberFormat="1" applyFont="1" applyFill="1" applyBorder="1" applyAlignment="1">
      <alignment vertical="top"/>
    </xf>
    <xf numFmtId="43" fontId="26" fillId="0" borderId="0" xfId="42" applyFont="1" applyFill="1" applyBorder="1" applyAlignment="1">
      <alignment horizontal="center" vertical="top"/>
    </xf>
    <xf numFmtId="43" fontId="26" fillId="0" borderId="0" xfId="42" applyFont="1" applyFill="1" applyBorder="1" applyAlignment="1">
      <alignment horizontal="center" vertical="top" wrapText="1"/>
    </xf>
    <xf numFmtId="43" fontId="25" fillId="0" borderId="0" xfId="42" applyFont="1" applyFill="1" applyBorder="1" applyAlignment="1">
      <alignment vertical="top"/>
    </xf>
    <xf numFmtId="199" fontId="26" fillId="0" borderId="0" xfId="42" applyNumberFormat="1" applyFont="1" applyFill="1" applyBorder="1" applyAlignment="1">
      <alignment horizontal="right" vertical="top"/>
    </xf>
    <xf numFmtId="43" fontId="25" fillId="0" borderId="0" xfId="42" applyFont="1" applyFill="1" applyBorder="1" applyAlignment="1">
      <alignment horizontal="center" vertical="top"/>
    </xf>
    <xf numFmtId="40" fontId="27" fillId="0" borderId="0" xfId="42" applyNumberFormat="1" applyFont="1" applyFill="1" applyBorder="1" applyAlignment="1">
      <alignment horizontal="centerContinuous" vertical="top"/>
    </xf>
    <xf numFmtId="199" fontId="26" fillId="0" borderId="29" xfId="42" applyNumberFormat="1" applyFont="1" applyFill="1" applyBorder="1" applyAlignment="1">
      <alignment horizontal="right" vertical="center"/>
    </xf>
    <xf numFmtId="43" fontId="26" fillId="0" borderId="29" xfId="42" applyFont="1" applyFill="1" applyBorder="1" applyAlignment="1">
      <alignment horizontal="center" vertical="center"/>
    </xf>
    <xf numFmtId="43" fontId="26" fillId="0" borderId="29" xfId="42" applyFont="1" applyFill="1" applyBorder="1" applyAlignment="1">
      <alignment horizontal="center" vertical="center" wrapText="1"/>
    </xf>
    <xf numFmtId="0" fontId="26" fillId="0" borderId="30" xfId="0" applyFont="1" applyFill="1" applyBorder="1" applyAlignment="1">
      <alignment horizontal="center" vertical="top"/>
    </xf>
    <xf numFmtId="43" fontId="26" fillId="0" borderId="31" xfId="42" applyFont="1" applyFill="1" applyBorder="1" applyAlignment="1" quotePrefix="1">
      <alignment horizontal="center" vertical="top" wrapText="1"/>
    </xf>
    <xf numFmtId="0" fontId="26" fillId="0" borderId="31" xfId="0" applyFont="1" applyFill="1" applyBorder="1" applyAlignment="1">
      <alignment horizontal="center" vertical="top"/>
    </xf>
    <xf numFmtId="4" fontId="26" fillId="0" borderId="32" xfId="0" applyNumberFormat="1" applyFont="1" applyFill="1" applyBorder="1" applyAlignment="1">
      <alignment horizontal="center" vertical="top"/>
    </xf>
    <xf numFmtId="0" fontId="25" fillId="0" borderId="0" xfId="0" applyFont="1" applyFill="1" applyAlignment="1">
      <alignment/>
    </xf>
    <xf numFmtId="0" fontId="26" fillId="0" borderId="33" xfId="0" applyFont="1" applyFill="1" applyBorder="1" applyAlignment="1">
      <alignment horizontal="center" vertical="top"/>
    </xf>
    <xf numFmtId="43" fontId="28" fillId="0" borderId="34" xfId="42" applyFont="1" applyFill="1" applyBorder="1" applyAlignment="1">
      <alignment horizontal="center" vertical="top" wrapText="1"/>
    </xf>
    <xf numFmtId="0" fontId="26" fillId="0" borderId="34" xfId="0" applyFont="1" applyFill="1" applyBorder="1" applyAlignment="1">
      <alignment horizontal="center" vertical="top"/>
    </xf>
    <xf numFmtId="4" fontId="26" fillId="0" borderId="35" xfId="0" applyNumberFormat="1" applyFont="1" applyFill="1" applyBorder="1" applyAlignment="1">
      <alignment horizontal="centerContinuous" vertical="top"/>
    </xf>
    <xf numFmtId="0" fontId="26" fillId="0" borderId="36" xfId="0" applyFont="1" applyFill="1" applyBorder="1" applyAlignment="1">
      <alignment horizontal="center" vertical="top"/>
    </xf>
    <xf numFmtId="43" fontId="28" fillId="0" borderId="28" xfId="42" applyFont="1" applyFill="1" applyBorder="1" applyAlignment="1">
      <alignment horizontal="center" vertical="top" wrapText="1"/>
    </xf>
    <xf numFmtId="0" fontId="26" fillId="0" borderId="28" xfId="0" applyFont="1" applyFill="1" applyBorder="1" applyAlignment="1">
      <alignment horizontal="center" vertical="top"/>
    </xf>
    <xf numFmtId="4" fontId="26" fillId="0" borderId="37" xfId="0" applyNumberFormat="1" applyFont="1" applyFill="1" applyBorder="1" applyAlignment="1">
      <alignment horizontal="centerContinuous" vertical="top"/>
    </xf>
    <xf numFmtId="199" fontId="26" fillId="0" borderId="36" xfId="42" applyNumberFormat="1" applyFont="1" applyFill="1" applyBorder="1" applyAlignment="1">
      <alignment horizontal="right" vertical="top"/>
    </xf>
    <xf numFmtId="43" fontId="28" fillId="0" borderId="28" xfId="42" applyFont="1" applyFill="1" applyBorder="1" applyAlignment="1">
      <alignment horizontal="justify" vertical="top" wrapText="1"/>
    </xf>
    <xf numFmtId="205" fontId="25" fillId="0" borderId="36" xfId="42" applyNumberFormat="1" applyFont="1" applyFill="1" applyBorder="1" applyAlignment="1">
      <alignment horizontal="right" vertical="top"/>
    </xf>
    <xf numFmtId="43" fontId="25" fillId="0" borderId="28" xfId="42" applyFont="1" applyFill="1" applyBorder="1" applyAlignment="1">
      <alignment horizontal="left" vertical="top" wrapText="1"/>
    </xf>
    <xf numFmtId="0" fontId="25" fillId="0" borderId="28" xfId="0" applyFont="1" applyFill="1" applyBorder="1" applyAlignment="1">
      <alignment horizontal="center" vertical="top"/>
    </xf>
    <xf numFmtId="43" fontId="25" fillId="0" borderId="28" xfId="45" applyNumberFormat="1" applyFont="1" applyFill="1" applyBorder="1" applyAlignment="1">
      <alignment horizontal="center" vertical="top"/>
    </xf>
    <xf numFmtId="0" fontId="26" fillId="0" borderId="38" xfId="59" applyFont="1" applyFill="1" applyBorder="1" applyAlignment="1">
      <alignment horizontal="right" vertical="top"/>
      <protection/>
    </xf>
    <xf numFmtId="0" fontId="28" fillId="0" borderId="28" xfId="59" applyFont="1" applyFill="1" applyBorder="1" applyAlignment="1">
      <alignment horizontal="justify" vertical="top"/>
      <protection/>
    </xf>
    <xf numFmtId="0" fontId="26" fillId="0" borderId="28" xfId="59" applyFont="1" applyFill="1" applyBorder="1" applyAlignment="1">
      <alignment horizontal="center" vertical="top"/>
      <protection/>
    </xf>
    <xf numFmtId="2" fontId="26" fillId="0" borderId="28" xfId="59" applyNumberFormat="1" applyFont="1" applyFill="1" applyBorder="1" applyAlignment="1">
      <alignment horizontal="center" vertical="top"/>
      <protection/>
    </xf>
    <xf numFmtId="4" fontId="25" fillId="0" borderId="37" xfId="0" applyNumberFormat="1" applyFont="1" applyFill="1" applyBorder="1" applyAlignment="1">
      <alignment horizontal="centerContinuous" vertical="top"/>
    </xf>
    <xf numFmtId="0" fontId="26" fillId="0" borderId="0" xfId="0" applyFont="1" applyFill="1" applyAlignment="1">
      <alignment/>
    </xf>
    <xf numFmtId="0" fontId="25" fillId="0" borderId="28" xfId="59" applyFont="1" applyFill="1" applyBorder="1" applyAlignment="1">
      <alignment horizontal="justify" vertical="top"/>
      <protection/>
    </xf>
    <xf numFmtId="0" fontId="25" fillId="0" borderId="28" xfId="59" applyFont="1" applyFill="1" applyBorder="1" applyAlignment="1">
      <alignment horizontal="center" vertical="top"/>
      <protection/>
    </xf>
    <xf numFmtId="43" fontId="25" fillId="0" borderId="28" xfId="42" applyFont="1" applyFill="1" applyBorder="1" applyAlignment="1">
      <alignment vertical="top"/>
    </xf>
    <xf numFmtId="0" fontId="26" fillId="0" borderId="39" xfId="0" applyFont="1" applyFill="1" applyBorder="1" applyAlignment="1">
      <alignment horizontal="center" vertical="top"/>
    </xf>
    <xf numFmtId="43" fontId="25" fillId="0" borderId="40" xfId="42" applyFont="1" applyFill="1" applyBorder="1" applyAlignment="1">
      <alignment horizontal="left" vertical="top" wrapText="1"/>
    </xf>
    <xf numFmtId="0" fontId="25" fillId="0" borderId="40" xfId="0" applyFont="1" applyFill="1" applyBorder="1" applyAlignment="1">
      <alignment horizontal="center" vertical="top"/>
    </xf>
    <xf numFmtId="0" fontId="26" fillId="0" borderId="40" xfId="0" applyFont="1" applyFill="1" applyBorder="1" applyAlignment="1">
      <alignment horizontal="center" vertical="top"/>
    </xf>
    <xf numFmtId="4" fontId="26" fillId="0" borderId="25" xfId="0" applyNumberFormat="1" applyFont="1" applyFill="1" applyBorder="1" applyAlignment="1">
      <alignment horizontal="centerContinuous" vertical="top"/>
    </xf>
    <xf numFmtId="199" fontId="25" fillId="0" borderId="26" xfId="42" applyNumberFormat="1" applyFont="1" applyFill="1" applyBorder="1" applyAlignment="1">
      <alignment horizontal="right" vertical="top"/>
    </xf>
    <xf numFmtId="43" fontId="26" fillId="0" borderId="27" xfId="42" applyFont="1" applyFill="1" applyBorder="1" applyAlignment="1" quotePrefix="1">
      <alignment vertical="top" wrapText="1"/>
    </xf>
    <xf numFmtId="43" fontId="25" fillId="0" borderId="27" xfId="42" applyFont="1" applyFill="1" applyBorder="1" applyAlignment="1">
      <alignment vertical="top"/>
    </xf>
    <xf numFmtId="200" fontId="25" fillId="0" borderId="27" xfId="42" applyNumberFormat="1" applyFont="1" applyFill="1" applyBorder="1" applyAlignment="1">
      <alignment horizontal="center" vertical="top"/>
    </xf>
    <xf numFmtId="43" fontId="25" fillId="0" borderId="35" xfId="42" applyFont="1" applyFill="1" applyBorder="1" applyAlignment="1">
      <alignment vertical="top"/>
    </xf>
    <xf numFmtId="199" fontId="26" fillId="0" borderId="30" xfId="42" applyNumberFormat="1" applyFont="1" applyFill="1" applyBorder="1" applyAlignment="1">
      <alignment horizontal="right" vertical="top"/>
    </xf>
    <xf numFmtId="43" fontId="26" fillId="0" borderId="31" xfId="42" applyFont="1" applyFill="1" applyBorder="1" applyAlignment="1">
      <alignment horizontal="right" vertical="top"/>
    </xf>
    <xf numFmtId="200" fontId="26" fillId="0" borderId="31" xfId="42" applyNumberFormat="1" applyFont="1" applyFill="1" applyBorder="1" applyAlignment="1">
      <alignment horizontal="center" vertical="top"/>
    </xf>
    <xf numFmtId="43" fontId="26" fillId="0" borderId="32" xfId="42" applyFont="1" applyFill="1" applyBorder="1" applyAlignment="1">
      <alignment horizontal="center" vertical="top"/>
    </xf>
    <xf numFmtId="199" fontId="26" fillId="0" borderId="33" xfId="42" applyNumberFormat="1" applyFont="1" applyFill="1" applyBorder="1" applyAlignment="1">
      <alignment horizontal="right" vertical="top"/>
    </xf>
    <xf numFmtId="43" fontId="26" fillId="0" borderId="34" xfId="42" applyFont="1" applyFill="1" applyBorder="1" applyAlignment="1">
      <alignment horizontal="right" vertical="top"/>
    </xf>
    <xf numFmtId="200" fontId="26" fillId="0" borderId="34" xfId="42" applyNumberFormat="1" applyFont="1" applyFill="1" applyBorder="1" applyAlignment="1">
      <alignment horizontal="center" vertical="top"/>
    </xf>
    <xf numFmtId="43" fontId="25" fillId="0" borderId="0" xfId="42" applyFont="1" applyFill="1" applyAlignment="1">
      <alignment/>
    </xf>
    <xf numFmtId="43" fontId="26" fillId="0" borderId="28" xfId="42" applyFont="1" applyFill="1" applyBorder="1" applyAlignment="1">
      <alignment horizontal="right" vertical="top"/>
    </xf>
    <xf numFmtId="200" fontId="26" fillId="0" borderId="28" xfId="42" applyNumberFormat="1" applyFont="1" applyFill="1" applyBorder="1" applyAlignment="1">
      <alignment horizontal="center" vertical="top"/>
    </xf>
    <xf numFmtId="43" fontId="25" fillId="0" borderId="37" xfId="42" applyFont="1" applyFill="1" applyBorder="1" applyAlignment="1">
      <alignment vertical="top"/>
    </xf>
    <xf numFmtId="43" fontId="25" fillId="0" borderId="28" xfId="42" applyFont="1" applyFill="1" applyBorder="1" applyAlignment="1">
      <alignment horizontal="right" vertical="top"/>
    </xf>
    <xf numFmtId="199" fontId="25" fillId="0" borderId="36" xfId="42" applyNumberFormat="1" applyFont="1" applyFill="1" applyBorder="1" applyAlignment="1">
      <alignment horizontal="right" vertical="top"/>
    </xf>
    <xf numFmtId="43" fontId="25" fillId="0" borderId="28" xfId="42" applyFont="1" applyFill="1" applyBorder="1" applyAlignment="1">
      <alignment horizontal="justify" vertical="top" wrapText="1"/>
    </xf>
    <xf numFmtId="200" fontId="25" fillId="0" borderId="28" xfId="42" applyNumberFormat="1" applyFont="1" applyFill="1" applyBorder="1" applyAlignment="1">
      <alignment horizontal="center" vertical="top"/>
    </xf>
    <xf numFmtId="43" fontId="25" fillId="0" borderId="28" xfId="42" applyFont="1" applyFill="1" applyBorder="1" applyAlignment="1">
      <alignment horizontal="center" vertical="top"/>
    </xf>
    <xf numFmtId="43" fontId="25" fillId="0" borderId="28" xfId="42" applyFont="1" applyFill="1" applyBorder="1" applyAlignment="1" quotePrefix="1">
      <alignment horizontal="left" vertical="top" wrapText="1"/>
    </xf>
    <xf numFmtId="205" fontId="25" fillId="0" borderId="39" xfId="42" applyNumberFormat="1" applyFont="1" applyFill="1" applyBorder="1" applyAlignment="1">
      <alignment horizontal="right" vertical="top"/>
    </xf>
    <xf numFmtId="43" fontId="25" fillId="0" borderId="40" xfId="42" applyFont="1" applyFill="1" applyBorder="1" applyAlignment="1">
      <alignment horizontal="justify" vertical="top" wrapText="1"/>
    </xf>
    <xf numFmtId="43" fontId="25" fillId="0" borderId="40" xfId="42" applyFont="1" applyFill="1" applyBorder="1" applyAlignment="1">
      <alignment horizontal="right" vertical="top"/>
    </xf>
    <xf numFmtId="43" fontId="25" fillId="0" borderId="40" xfId="42" applyFont="1" applyFill="1" applyBorder="1" applyAlignment="1">
      <alignment horizontal="center" vertical="top"/>
    </xf>
    <xf numFmtId="40" fontId="25" fillId="0" borderId="25" xfId="42" applyNumberFormat="1" applyFont="1" applyFill="1" applyBorder="1" applyAlignment="1">
      <alignment vertical="top"/>
    </xf>
    <xf numFmtId="199" fontId="25" fillId="0" borderId="38" xfId="42" applyNumberFormat="1" applyFont="1" applyFill="1" applyBorder="1" applyAlignment="1">
      <alignment horizontal="right" vertical="top"/>
    </xf>
    <xf numFmtId="43" fontId="26" fillId="0" borderId="0" xfId="42" applyFont="1" applyFill="1" applyBorder="1" applyAlignment="1" quotePrefix="1">
      <alignment vertical="top" wrapText="1"/>
    </xf>
    <xf numFmtId="200" fontId="25" fillId="0" borderId="0" xfId="42" applyNumberFormat="1" applyFont="1" applyFill="1" applyBorder="1" applyAlignment="1">
      <alignment horizontal="center" vertical="top"/>
    </xf>
    <xf numFmtId="43" fontId="26" fillId="0" borderId="0" xfId="42" applyFont="1" applyFill="1" applyAlignment="1">
      <alignment/>
    </xf>
    <xf numFmtId="43" fontId="25" fillId="0" borderId="34" xfId="42" applyFont="1" applyFill="1" applyBorder="1" applyAlignment="1">
      <alignment horizontal="right" vertical="top"/>
    </xf>
    <xf numFmtId="200" fontId="25" fillId="0" borderId="34" xfId="42" applyNumberFormat="1" applyFont="1" applyFill="1" applyBorder="1" applyAlignment="1">
      <alignment horizontal="center" vertical="top"/>
    </xf>
    <xf numFmtId="43" fontId="25" fillId="0" borderId="34" xfId="42" applyFont="1" applyFill="1" applyBorder="1" applyAlignment="1">
      <alignment horizontal="center" vertical="top"/>
    </xf>
    <xf numFmtId="202" fontId="25" fillId="0" borderId="28" xfId="42" applyNumberFormat="1" applyFont="1" applyFill="1" applyBorder="1" applyAlignment="1">
      <alignment horizontal="center" vertical="top"/>
    </xf>
    <xf numFmtId="199" fontId="26" fillId="0" borderId="36" xfId="42" applyNumberFormat="1" applyFont="1" applyFill="1" applyBorder="1" applyAlignment="1" quotePrefix="1">
      <alignment horizontal="right" vertical="top"/>
    </xf>
    <xf numFmtId="43" fontId="28" fillId="0" borderId="28" xfId="42" applyFont="1" applyFill="1" applyBorder="1" applyAlignment="1">
      <alignment horizontal="left" vertical="top" wrapText="1"/>
    </xf>
    <xf numFmtId="43" fontId="25" fillId="0" borderId="28" xfId="42" applyFont="1" applyFill="1" applyBorder="1" applyAlignment="1" quotePrefix="1">
      <alignment horizontal="justify" vertical="top" wrapText="1"/>
    </xf>
    <xf numFmtId="43" fontId="25" fillId="0" borderId="0" xfId="42" applyFont="1" applyFill="1" applyAlignment="1">
      <alignment vertical="top"/>
    </xf>
    <xf numFmtId="43" fontId="25" fillId="0" borderId="25" xfId="42" applyFont="1" applyFill="1" applyBorder="1" applyAlignment="1">
      <alignment vertical="top"/>
    </xf>
    <xf numFmtId="43" fontId="25" fillId="0" borderId="36" xfId="42" applyFont="1" applyFill="1" applyBorder="1" applyAlignment="1">
      <alignment vertical="top"/>
    </xf>
    <xf numFmtId="2" fontId="25" fillId="0" borderId="36" xfId="42" applyNumberFormat="1" applyFont="1" applyFill="1" applyBorder="1" applyAlignment="1">
      <alignment horizontal="right" vertical="top"/>
    </xf>
    <xf numFmtId="43" fontId="26" fillId="0" borderId="35" xfId="42" applyFont="1" applyFill="1" applyBorder="1" applyAlignment="1">
      <alignment vertical="top"/>
    </xf>
    <xf numFmtId="199" fontId="25" fillId="0" borderId="30" xfId="42" applyNumberFormat="1" applyFont="1" applyFill="1" applyBorder="1" applyAlignment="1">
      <alignment horizontal="right" vertical="top"/>
    </xf>
    <xf numFmtId="43" fontId="25" fillId="0" borderId="31" xfId="42" applyFont="1" applyFill="1" applyBorder="1" applyAlignment="1">
      <alignment horizontal="right" vertical="top"/>
    </xf>
    <xf numFmtId="43" fontId="25" fillId="0" borderId="31" xfId="42" applyFont="1" applyFill="1" applyBorder="1" applyAlignment="1">
      <alignment horizontal="center" vertical="top"/>
    </xf>
    <xf numFmtId="43" fontId="25" fillId="0" borderId="32" xfId="42" applyFont="1" applyFill="1" applyBorder="1" applyAlignment="1">
      <alignment vertical="top"/>
    </xf>
    <xf numFmtId="199" fontId="25" fillId="0" borderId="33" xfId="42" applyNumberFormat="1" applyFont="1" applyFill="1" applyBorder="1" applyAlignment="1">
      <alignment horizontal="right" vertical="top"/>
    </xf>
    <xf numFmtId="43" fontId="28" fillId="0" borderId="28" xfId="42" applyFont="1" applyFill="1" applyBorder="1" applyAlignment="1">
      <alignment vertical="top" wrapText="1"/>
    </xf>
    <xf numFmtId="0" fontId="25" fillId="0" borderId="28" xfId="42" applyNumberFormat="1" applyFont="1" applyFill="1" applyBorder="1" applyAlignment="1" applyProtection="1">
      <alignment horizontal="left" vertical="top" wrapText="1"/>
      <protection locked="0"/>
    </xf>
    <xf numFmtId="0" fontId="25" fillId="0" borderId="28" xfId="0" applyFont="1" applyFill="1" applyBorder="1" applyAlignment="1">
      <alignment horizontal="right" vertical="top"/>
    </xf>
    <xf numFmtId="200" fontId="25" fillId="0" borderId="31" xfId="42" applyNumberFormat="1" applyFont="1" applyFill="1" applyBorder="1" applyAlignment="1">
      <alignment horizontal="center" vertical="top"/>
    </xf>
    <xf numFmtId="200" fontId="25" fillId="0" borderId="28" xfId="0" applyNumberFormat="1" applyFont="1" applyFill="1" applyBorder="1" applyAlignment="1">
      <alignment horizontal="right" vertical="top"/>
    </xf>
    <xf numFmtId="200" fontId="25" fillId="0" borderId="28" xfId="42" applyNumberFormat="1" applyFont="1" applyFill="1" applyBorder="1" applyAlignment="1">
      <alignment vertical="top"/>
    </xf>
    <xf numFmtId="200" fontId="25" fillId="0" borderId="28" xfId="42" applyNumberFormat="1" applyFont="1" applyFill="1" applyBorder="1" applyAlignment="1">
      <alignment horizontal="right" vertical="top"/>
    </xf>
    <xf numFmtId="43" fontId="26" fillId="0" borderId="27" xfId="42" applyFont="1" applyFill="1" applyBorder="1" applyAlignment="1">
      <alignment vertical="top" wrapText="1"/>
    </xf>
    <xf numFmtId="198" fontId="26" fillId="0" borderId="36" xfId="42" applyNumberFormat="1" applyFont="1" applyFill="1" applyBorder="1" applyAlignment="1">
      <alignment horizontal="right" vertical="top" wrapText="1"/>
    </xf>
    <xf numFmtId="0" fontId="25" fillId="0" borderId="28" xfId="42" applyNumberFormat="1" applyFont="1" applyFill="1" applyBorder="1" applyAlignment="1">
      <alignment horizontal="left" vertical="top" wrapText="1"/>
    </xf>
    <xf numFmtId="43" fontId="26" fillId="0" borderId="36" xfId="42" applyFont="1" applyFill="1" applyBorder="1" applyAlignment="1">
      <alignment horizontal="right" vertical="top" wrapText="1"/>
    </xf>
    <xf numFmtId="0" fontId="25" fillId="0" borderId="28" xfId="42" applyNumberFormat="1" applyFont="1" applyFill="1" applyBorder="1" applyAlignment="1">
      <alignment horizontal="justify" vertical="top" wrapText="1"/>
    </xf>
    <xf numFmtId="43" fontId="29" fillId="0" borderId="28" xfId="42" applyFont="1" applyFill="1" applyBorder="1" applyAlignment="1">
      <alignment horizontal="justify" vertical="top" wrapText="1"/>
    </xf>
    <xf numFmtId="43" fontId="26" fillId="0" borderId="28" xfId="42" applyFont="1" applyFill="1" applyBorder="1" applyAlignment="1">
      <alignment horizontal="left" vertical="top" wrapText="1"/>
    </xf>
    <xf numFmtId="205" fontId="25" fillId="0" borderId="38" xfId="42" applyNumberFormat="1" applyFont="1" applyFill="1" applyBorder="1" applyAlignment="1">
      <alignment horizontal="right" vertical="top"/>
    </xf>
    <xf numFmtId="43" fontId="25" fillId="0" borderId="41" xfId="42" applyFont="1" applyFill="1" applyBorder="1" applyAlignment="1">
      <alignment horizontal="right" vertical="top"/>
    </xf>
    <xf numFmtId="198" fontId="25" fillId="0" borderId="36" xfId="42" applyNumberFormat="1" applyFont="1" applyFill="1" applyBorder="1" applyAlignment="1">
      <alignment horizontal="right" vertical="top" wrapText="1"/>
    </xf>
    <xf numFmtId="43" fontId="25" fillId="0" borderId="36" xfId="42" applyFont="1" applyFill="1" applyBorder="1" applyAlignment="1">
      <alignment horizontal="right" vertical="top" wrapText="1"/>
    </xf>
    <xf numFmtId="43" fontId="25" fillId="0" borderId="28" xfId="42" applyFont="1" applyFill="1" applyBorder="1" applyAlignment="1">
      <alignment vertical="top" wrapText="1"/>
    </xf>
    <xf numFmtId="43" fontId="25" fillId="0" borderId="37" xfId="42" applyFont="1" applyFill="1" applyBorder="1" applyAlignment="1">
      <alignment horizontal="justify" vertical="top" wrapText="1"/>
    </xf>
    <xf numFmtId="199" fontId="25" fillId="0" borderId="23" xfId="42" applyNumberFormat="1" applyFont="1" applyFill="1" applyBorder="1" applyAlignment="1">
      <alignment horizontal="right" vertical="top"/>
    </xf>
    <xf numFmtId="200" fontId="25" fillId="0" borderId="24" xfId="42" applyNumberFormat="1" applyFont="1" applyFill="1" applyBorder="1" applyAlignment="1">
      <alignment horizontal="center" vertical="top"/>
    </xf>
    <xf numFmtId="43" fontId="26" fillId="0" borderId="31" xfId="42" applyFont="1" applyFill="1" applyBorder="1" applyAlignment="1">
      <alignment horizontal="center" vertical="top" wrapText="1"/>
    </xf>
    <xf numFmtId="43" fontId="28" fillId="0" borderId="34" xfId="42" applyFont="1" applyFill="1" applyBorder="1" applyAlignment="1">
      <alignment horizontal="centerContinuous" vertical="top" wrapText="1"/>
    </xf>
    <xf numFmtId="43" fontId="28" fillId="0" borderId="28" xfId="42" applyFont="1" applyFill="1" applyBorder="1" applyAlignment="1">
      <alignment horizontal="centerContinuous" vertical="top" wrapText="1"/>
    </xf>
    <xf numFmtId="1" fontId="25" fillId="0" borderId="28" xfId="42" applyNumberFormat="1" applyFont="1" applyFill="1" applyBorder="1" applyAlignment="1">
      <alignment horizontal="center" vertical="top"/>
    </xf>
    <xf numFmtId="200" fontId="25" fillId="0" borderId="37" xfId="42" applyNumberFormat="1" applyFont="1" applyFill="1" applyBorder="1" applyAlignment="1">
      <alignment vertical="top"/>
    </xf>
    <xf numFmtId="0" fontId="25" fillId="0" borderId="40" xfId="42" applyNumberFormat="1" applyFont="1" applyFill="1" applyBorder="1" applyAlignment="1">
      <alignment horizontal="justify" vertical="top" wrapText="1"/>
    </xf>
    <xf numFmtId="1" fontId="25" fillId="0" borderId="40" xfId="42" applyNumberFormat="1" applyFont="1" applyFill="1" applyBorder="1" applyAlignment="1">
      <alignment horizontal="center" vertical="top"/>
    </xf>
    <xf numFmtId="200" fontId="25" fillId="0" borderId="25" xfId="42" applyNumberFormat="1" applyFont="1" applyFill="1" applyBorder="1" applyAlignment="1">
      <alignment vertical="top"/>
    </xf>
    <xf numFmtId="202" fontId="25" fillId="0" borderId="27" xfId="42" applyNumberFormat="1" applyFont="1" applyFill="1" applyBorder="1" applyAlignment="1">
      <alignment horizontal="center" vertical="top"/>
    </xf>
    <xf numFmtId="199" fontId="30" fillId="0" borderId="33" xfId="42" applyNumberFormat="1" applyFont="1" applyFill="1" applyBorder="1" applyAlignment="1">
      <alignment horizontal="right" vertical="top"/>
    </xf>
    <xf numFmtId="199" fontId="30" fillId="0" borderId="36" xfId="42" applyNumberFormat="1" applyFont="1" applyFill="1" applyBorder="1" applyAlignment="1">
      <alignment horizontal="right" vertical="top"/>
    </xf>
    <xf numFmtId="40" fontId="25" fillId="0" borderId="37" xfId="42" applyNumberFormat="1" applyFont="1" applyFill="1" applyBorder="1" applyAlignment="1">
      <alignment vertical="top"/>
    </xf>
    <xf numFmtId="43" fontId="30" fillId="0" borderId="28" xfId="42" applyFont="1" applyFill="1" applyBorder="1" applyAlignment="1">
      <alignment horizontal="justify" vertical="top"/>
    </xf>
    <xf numFmtId="0" fontId="28" fillId="0" borderId="28" xfId="42" applyNumberFormat="1" applyFont="1" applyFill="1" applyBorder="1" applyAlignment="1">
      <alignment horizontal="justify" vertical="top"/>
    </xf>
    <xf numFmtId="43" fontId="26" fillId="0" borderId="27" xfId="42" applyFont="1" applyFill="1" applyBorder="1" applyAlignment="1" quotePrefix="1">
      <alignment horizontal="left" vertical="top"/>
    </xf>
    <xf numFmtId="43" fontId="25" fillId="0" borderId="27" xfId="42" applyFont="1" applyFill="1" applyBorder="1" applyAlignment="1">
      <alignment horizontal="center" vertical="top"/>
    </xf>
    <xf numFmtId="199" fontId="25" fillId="0" borderId="0" xfId="42" applyNumberFormat="1" applyFont="1" applyFill="1" applyAlignment="1">
      <alignment horizontal="right" vertical="top"/>
    </xf>
    <xf numFmtId="43" fontId="25" fillId="0" borderId="0" xfId="42" applyFont="1" applyFill="1" applyAlignment="1">
      <alignment horizontal="center" vertical="top"/>
    </xf>
    <xf numFmtId="43" fontId="25" fillId="0" borderId="0" xfId="42" applyNumberFormat="1" applyFont="1" applyFill="1" applyAlignment="1">
      <alignment horizontal="center" vertical="top"/>
    </xf>
    <xf numFmtId="40" fontId="27" fillId="0" borderId="0" xfId="42" applyNumberFormat="1" applyFont="1" applyFill="1" applyAlignment="1">
      <alignment vertical="top"/>
    </xf>
    <xf numFmtId="43" fontId="26" fillId="0" borderId="42" xfId="42" applyFont="1" applyFill="1" applyBorder="1" applyAlignment="1">
      <alignment vertical="top"/>
    </xf>
    <xf numFmtId="200" fontId="25" fillId="0" borderId="31" xfId="42" applyNumberFormat="1" applyFont="1" applyFill="1" applyBorder="1" applyAlignment="1">
      <alignment vertical="top"/>
    </xf>
    <xf numFmtId="200" fontId="25" fillId="0" borderId="34" xfId="42" applyNumberFormat="1" applyFont="1" applyFill="1" applyBorder="1" applyAlignment="1">
      <alignment vertical="top"/>
    </xf>
    <xf numFmtId="200" fontId="25" fillId="0" borderId="40" xfId="42" applyNumberFormat="1" applyFont="1" applyFill="1" applyBorder="1" applyAlignment="1">
      <alignment vertical="top"/>
    </xf>
    <xf numFmtId="200" fontId="25" fillId="0" borderId="27" xfId="42" applyNumberFormat="1" applyFont="1" applyFill="1" applyBorder="1" applyAlignment="1">
      <alignment vertical="top"/>
    </xf>
    <xf numFmtId="199" fontId="26" fillId="0" borderId="38" xfId="42" applyNumberFormat="1" applyFont="1" applyFill="1" applyBorder="1" applyAlignment="1">
      <alignment horizontal="right" vertical="top"/>
    </xf>
    <xf numFmtId="43" fontId="26" fillId="0" borderId="0" xfId="42" applyFont="1" applyFill="1" applyBorder="1" applyAlignment="1" quotePrefix="1">
      <alignment horizontal="left" vertical="top" wrapText="1"/>
    </xf>
    <xf numFmtId="199" fontId="7" fillId="0" borderId="43" xfId="44" applyNumberFormat="1" applyFont="1" applyFill="1" applyBorder="1" applyAlignment="1">
      <alignment horizontal="right" vertical="justify"/>
    </xf>
    <xf numFmtId="43" fontId="31" fillId="0" borderId="43" xfId="44" applyFont="1" applyFill="1" applyBorder="1" applyAlignment="1">
      <alignment horizontal="center" wrapText="1"/>
    </xf>
    <xf numFmtId="43" fontId="7" fillId="0" borderId="43" xfId="44" applyFont="1" applyFill="1" applyBorder="1" applyAlignment="1">
      <alignment horizontal="right" vertical="top"/>
    </xf>
    <xf numFmtId="199" fontId="7" fillId="0" borderId="44" xfId="44" applyNumberFormat="1" applyFont="1" applyFill="1" applyBorder="1" applyAlignment="1">
      <alignment horizontal="right" vertical="justify"/>
    </xf>
    <xf numFmtId="43" fontId="31" fillId="0" borderId="44" xfId="44" applyFont="1" applyFill="1" applyBorder="1" applyAlignment="1">
      <alignment horizontal="center" wrapText="1"/>
    </xf>
    <xf numFmtId="43" fontId="7" fillId="0" borderId="44" xfId="44" applyFont="1" applyFill="1" applyBorder="1" applyAlignment="1">
      <alignment horizontal="right" vertical="top"/>
    </xf>
    <xf numFmtId="43" fontId="31" fillId="0" borderId="44" xfId="44" applyFont="1" applyFill="1" applyBorder="1" applyAlignment="1">
      <alignment horizontal="left" wrapText="1"/>
    </xf>
    <xf numFmtId="199" fontId="32" fillId="0" borderId="44" xfId="44" applyNumberFormat="1" applyFont="1" applyFill="1" applyBorder="1" applyAlignment="1">
      <alignment horizontal="right"/>
    </xf>
    <xf numFmtId="43" fontId="31" fillId="0" borderId="44" xfId="44" applyFont="1" applyFill="1" applyBorder="1" applyAlignment="1">
      <alignment horizontal="justify" wrapText="1"/>
    </xf>
    <xf numFmtId="43" fontId="32" fillId="0" borderId="44" xfId="44" applyFont="1" applyFill="1" applyBorder="1" applyAlignment="1">
      <alignment horizontal="right" vertical="top"/>
    </xf>
    <xf numFmtId="199" fontId="32" fillId="0" borderId="44" xfId="44" applyNumberFormat="1" applyFont="1" applyFill="1" applyBorder="1" applyAlignment="1">
      <alignment horizontal="right" vertical="justify"/>
    </xf>
    <xf numFmtId="0" fontId="80" fillId="0" borderId="44" xfId="0" applyFont="1" applyFill="1" applyBorder="1" applyAlignment="1">
      <alignment horizontal="justify" wrapText="1"/>
    </xf>
    <xf numFmtId="205" fontId="32" fillId="0" borderId="44" xfId="44" applyNumberFormat="1" applyFont="1" applyFill="1" applyBorder="1" applyAlignment="1">
      <alignment horizontal="right" vertical="justify"/>
    </xf>
    <xf numFmtId="43" fontId="32" fillId="0" borderId="44" xfId="44" applyFont="1" applyFill="1" applyBorder="1" applyAlignment="1">
      <alignment horizontal="justify" vertical="top" wrapText="1"/>
    </xf>
    <xf numFmtId="205" fontId="32" fillId="0" borderId="44" xfId="44" applyNumberFormat="1" applyFont="1" applyFill="1" applyBorder="1" applyAlignment="1">
      <alignment horizontal="right" vertical="top"/>
    </xf>
    <xf numFmtId="43" fontId="31" fillId="0" borderId="44" xfId="44" applyFont="1" applyFill="1" applyBorder="1" applyAlignment="1">
      <alignment horizontal="justify" vertical="top" wrapText="1"/>
    </xf>
    <xf numFmtId="43" fontId="32" fillId="0" borderId="44" xfId="44" applyFont="1" applyFill="1" applyBorder="1" applyAlignment="1">
      <alignment vertical="top" wrapText="1"/>
    </xf>
    <xf numFmtId="205" fontId="32" fillId="0" borderId="44" xfId="44" applyNumberFormat="1" applyFont="1" applyFill="1" applyBorder="1" applyAlignment="1">
      <alignment horizontal="right"/>
    </xf>
    <xf numFmtId="43" fontId="32" fillId="0" borderId="44" xfId="44" applyFont="1" applyFill="1" applyBorder="1" applyAlignment="1">
      <alignment horizontal="justify" wrapText="1"/>
    </xf>
    <xf numFmtId="200" fontId="32" fillId="0" borderId="44" xfId="44" applyNumberFormat="1" applyFont="1" applyFill="1" applyBorder="1" applyAlignment="1">
      <alignment horizontal="right" vertical="top"/>
    </xf>
    <xf numFmtId="43" fontId="32" fillId="0" borderId="44" xfId="44" applyFont="1" applyFill="1" applyBorder="1" applyAlignment="1">
      <alignment horizontal="justify" vertical="justify" wrapText="1"/>
    </xf>
    <xf numFmtId="199" fontId="81" fillId="0" borderId="44" xfId="0" applyNumberFormat="1" applyFont="1" applyFill="1" applyBorder="1" applyAlignment="1">
      <alignment horizontal="right"/>
    </xf>
    <xf numFmtId="0" fontId="81" fillId="0" borderId="44" xfId="0" applyFont="1" applyFill="1" applyBorder="1" applyAlignment="1">
      <alignment horizontal="center" vertical="top"/>
    </xf>
    <xf numFmtId="43" fontId="32" fillId="0" borderId="44" xfId="42" applyFont="1" applyFill="1" applyBorder="1" applyAlignment="1">
      <alignment horizontal="justify" wrapText="1"/>
    </xf>
    <xf numFmtId="199" fontId="7" fillId="0" borderId="44" xfId="44" applyNumberFormat="1" applyFont="1" applyFill="1" applyBorder="1" applyAlignment="1">
      <alignment horizontal="right"/>
    </xf>
    <xf numFmtId="43" fontId="32" fillId="0" borderId="44" xfId="44" applyFont="1" applyFill="1" applyBorder="1" applyAlignment="1">
      <alignment horizontal="left" wrapText="1"/>
    </xf>
    <xf numFmtId="199" fontId="32" fillId="0" borderId="44" xfId="44" applyNumberFormat="1" applyFont="1" applyFill="1" applyBorder="1" applyAlignment="1">
      <alignment horizontal="right" vertical="top"/>
    </xf>
    <xf numFmtId="199" fontId="7" fillId="0" borderId="45" xfId="44" applyNumberFormat="1" applyFont="1" applyFill="1" applyBorder="1" applyAlignment="1">
      <alignment horizontal="right" vertical="justify"/>
    </xf>
    <xf numFmtId="43" fontId="32" fillId="0" borderId="45" xfId="44" applyFont="1" applyFill="1" applyBorder="1" applyAlignment="1">
      <alignment horizontal="justify" wrapText="1"/>
    </xf>
    <xf numFmtId="43" fontId="32" fillId="0" borderId="45" xfId="44" applyFont="1" applyFill="1" applyBorder="1" applyAlignment="1">
      <alignment horizontal="right" vertical="top"/>
    </xf>
    <xf numFmtId="43" fontId="32" fillId="0" borderId="44" xfId="44" applyFont="1" applyFill="1" applyBorder="1" applyAlignment="1">
      <alignment horizontal="left" vertical="top" wrapText="1"/>
    </xf>
    <xf numFmtId="205" fontId="0" fillId="0" borderId="44" xfId="44" applyNumberFormat="1" applyFont="1" applyFill="1" applyBorder="1" applyAlignment="1">
      <alignment horizontal="right" vertical="justify"/>
    </xf>
    <xf numFmtId="43" fontId="0" fillId="0" borderId="44" xfId="44" applyFont="1" applyFill="1" applyBorder="1" applyAlignment="1">
      <alignment horizontal="left" vertical="top" wrapText="1"/>
    </xf>
    <xf numFmtId="200" fontId="0" fillId="0" borderId="44" xfId="44" applyNumberFormat="1" applyFont="1" applyFill="1" applyBorder="1" applyAlignment="1">
      <alignment horizontal="right" vertical="top"/>
    </xf>
    <xf numFmtId="199" fontId="0" fillId="0" borderId="45" xfId="44" applyNumberFormat="1" applyFont="1" applyFill="1" applyBorder="1" applyAlignment="1">
      <alignment horizontal="right" vertical="justify"/>
    </xf>
    <xf numFmtId="43" fontId="0" fillId="0" borderId="45" xfId="44" applyFont="1" applyFill="1" applyBorder="1" applyAlignment="1">
      <alignment horizontal="justify" wrapText="1"/>
    </xf>
    <xf numFmtId="200" fontId="0" fillId="0" borderId="45" xfId="44" applyNumberFormat="1" applyFont="1" applyFill="1" applyBorder="1" applyAlignment="1">
      <alignment horizontal="right" vertical="top"/>
    </xf>
    <xf numFmtId="199" fontId="0" fillId="0" borderId="26" xfId="44" applyNumberFormat="1" applyFont="1" applyFill="1" applyBorder="1" applyAlignment="1">
      <alignment horizontal="right" vertical="justify"/>
    </xf>
    <xf numFmtId="199" fontId="1" fillId="0" borderId="23" xfId="44" applyNumberFormat="1" applyFont="1" applyFill="1" applyBorder="1" applyAlignment="1">
      <alignment horizontal="right" vertical="justify"/>
    </xf>
    <xf numFmtId="200" fontId="27" fillId="0" borderId="0" xfId="42" applyNumberFormat="1" applyFont="1" applyFill="1" applyAlignment="1">
      <alignment vertical="top"/>
    </xf>
    <xf numFmtId="200" fontId="27" fillId="0" borderId="0" xfId="42" applyNumberFormat="1" applyFont="1" applyFill="1" applyBorder="1" applyAlignment="1">
      <alignment horizontal="centerContinuous" vertical="top"/>
    </xf>
    <xf numFmtId="200" fontId="26" fillId="0" borderId="29" xfId="42" applyNumberFormat="1" applyFont="1" applyFill="1" applyBorder="1" applyAlignment="1">
      <alignment horizontal="center" vertical="center" wrapText="1"/>
    </xf>
    <xf numFmtId="200" fontId="25" fillId="0" borderId="0" xfId="42" applyNumberFormat="1" applyFont="1" applyFill="1" applyBorder="1" applyAlignment="1">
      <alignment vertical="top"/>
    </xf>
    <xf numFmtId="200" fontId="25" fillId="0" borderId="24" xfId="42" applyNumberFormat="1" applyFont="1" applyFill="1" applyBorder="1" applyAlignment="1">
      <alignment vertical="top"/>
    </xf>
    <xf numFmtId="200" fontId="25" fillId="0" borderId="0" xfId="42" applyNumberFormat="1" applyFont="1" applyFill="1" applyBorder="1" applyAlignment="1">
      <alignment horizontal="center" vertical="top" wrapText="1"/>
    </xf>
    <xf numFmtId="200" fontId="25" fillId="0" borderId="31" xfId="0" applyNumberFormat="1" applyFont="1" applyFill="1" applyBorder="1" applyAlignment="1">
      <alignment horizontal="center" vertical="top"/>
    </xf>
    <xf numFmtId="200" fontId="25" fillId="0" borderId="34" xfId="0" applyNumberFormat="1" applyFont="1" applyFill="1" applyBorder="1" applyAlignment="1">
      <alignment horizontal="center" vertical="top"/>
    </xf>
    <xf numFmtId="200" fontId="25" fillId="0" borderId="28" xfId="0" applyNumberFormat="1" applyFont="1" applyFill="1" applyBorder="1" applyAlignment="1">
      <alignment horizontal="center" vertical="top"/>
    </xf>
    <xf numFmtId="200" fontId="25" fillId="0" borderId="40" xfId="0" applyNumberFormat="1" applyFont="1" applyFill="1" applyBorder="1" applyAlignment="1">
      <alignment horizontal="center" vertical="top"/>
    </xf>
    <xf numFmtId="43" fontId="25" fillId="0" borderId="0" xfId="42" applyFont="1" applyFill="1" applyBorder="1" applyAlignment="1">
      <alignment horizontal="justify" vertical="top" wrapText="1"/>
    </xf>
    <xf numFmtId="0" fontId="0" fillId="0" borderId="0" xfId="61">
      <alignment/>
      <protection/>
    </xf>
    <xf numFmtId="43" fontId="11" fillId="33" borderId="30" xfId="42" applyFont="1" applyFill="1" applyBorder="1" applyAlignment="1">
      <alignment horizontal="center" wrapText="1"/>
    </xf>
    <xf numFmtId="43" fontId="11" fillId="33" borderId="32" xfId="42" applyFont="1" applyFill="1" applyBorder="1" applyAlignment="1">
      <alignment horizontal="center" wrapText="1"/>
    </xf>
    <xf numFmtId="43" fontId="11" fillId="33" borderId="29" xfId="42" applyFont="1" applyFill="1" applyBorder="1" applyAlignment="1">
      <alignment wrapText="1"/>
    </xf>
    <xf numFmtId="199" fontId="6" fillId="33" borderId="43" xfId="42" applyNumberFormat="1" applyFont="1" applyFill="1" applyBorder="1" applyAlignment="1">
      <alignment horizontal="center" vertical="justify"/>
    </xf>
    <xf numFmtId="43" fontId="11" fillId="33" borderId="27" xfId="42" applyFont="1" applyFill="1" applyBorder="1" applyAlignment="1">
      <alignment horizontal="center" wrapText="1"/>
    </xf>
    <xf numFmtId="43" fontId="6" fillId="33" borderId="43" xfId="42" applyFont="1" applyFill="1" applyBorder="1" applyAlignment="1">
      <alignment/>
    </xf>
    <xf numFmtId="1" fontId="6" fillId="34" borderId="44" xfId="42" applyNumberFormat="1" applyFont="1" applyFill="1" applyBorder="1" applyAlignment="1">
      <alignment horizontal="center"/>
    </xf>
    <xf numFmtId="43" fontId="6" fillId="34" borderId="0" xfId="42" applyFont="1" applyFill="1" applyBorder="1" applyAlignment="1">
      <alignment/>
    </xf>
    <xf numFmtId="43" fontId="6" fillId="34" borderId="0" xfId="42" applyFont="1" applyFill="1" applyBorder="1" applyAlignment="1">
      <alignment horizontal="left" wrapText="1"/>
    </xf>
    <xf numFmtId="43" fontId="6" fillId="33" borderId="44" xfId="42" applyFont="1" applyFill="1" applyBorder="1" applyAlignment="1">
      <alignment/>
    </xf>
    <xf numFmtId="43" fontId="6" fillId="34" borderId="44" xfId="42" applyFont="1" applyFill="1" applyBorder="1" applyAlignment="1">
      <alignment horizontal="right"/>
    </xf>
    <xf numFmtId="43" fontId="6" fillId="34" borderId="0" xfId="42" applyFont="1" applyFill="1" applyBorder="1" applyAlignment="1">
      <alignment horizontal="justify" wrapText="1"/>
    </xf>
    <xf numFmtId="43" fontId="6" fillId="34" borderId="0" xfId="42" applyFont="1" applyFill="1" applyBorder="1" applyAlignment="1">
      <alignment wrapText="1"/>
    </xf>
    <xf numFmtId="43" fontId="1" fillId="34" borderId="44" xfId="42" applyFont="1" applyFill="1" applyBorder="1" applyAlignment="1">
      <alignment horizontal="right"/>
    </xf>
    <xf numFmtId="1" fontId="6" fillId="34" borderId="44" xfId="42" applyNumberFormat="1" applyFont="1" applyFill="1" applyBorder="1" applyAlignment="1">
      <alignment horizontal="center" vertical="center"/>
    </xf>
    <xf numFmtId="199" fontId="1" fillId="34" borderId="44" xfId="42" applyNumberFormat="1" applyFont="1" applyFill="1" applyBorder="1" applyAlignment="1">
      <alignment horizontal="center" vertical="justify"/>
    </xf>
    <xf numFmtId="199" fontId="1" fillId="34" borderId="45" xfId="42" applyNumberFormat="1" applyFont="1" applyFill="1" applyBorder="1" applyAlignment="1">
      <alignment horizontal="center" vertical="justify"/>
    </xf>
    <xf numFmtId="43" fontId="1" fillId="34" borderId="24" xfId="42" applyFont="1" applyFill="1" applyBorder="1" applyAlignment="1">
      <alignment wrapText="1"/>
    </xf>
    <xf numFmtId="43" fontId="1" fillId="34" borderId="45" xfId="42" applyFont="1" applyFill="1" applyBorder="1" applyAlignment="1">
      <alignment horizontal="right"/>
    </xf>
    <xf numFmtId="199" fontId="7" fillId="34" borderId="44" xfId="42" applyNumberFormat="1" applyFont="1" applyFill="1" applyBorder="1" applyAlignment="1">
      <alignment horizontal="center" vertical="justify"/>
    </xf>
    <xf numFmtId="43" fontId="11" fillId="34" borderId="0" xfId="42" applyFont="1" applyFill="1" applyBorder="1" applyAlignment="1">
      <alignment wrapText="1"/>
    </xf>
    <xf numFmtId="43" fontId="11" fillId="34" borderId="44" xfId="42" applyFont="1" applyFill="1" applyBorder="1" applyAlignment="1">
      <alignment horizontal="right"/>
    </xf>
    <xf numFmtId="43" fontId="11" fillId="34" borderId="0" xfId="42" applyFont="1" applyFill="1" applyBorder="1" applyAlignment="1" quotePrefix="1">
      <alignment wrapText="1"/>
    </xf>
    <xf numFmtId="199" fontId="7" fillId="34" borderId="45" xfId="42" applyNumberFormat="1" applyFont="1" applyFill="1" applyBorder="1" applyAlignment="1">
      <alignment horizontal="center" vertical="justify"/>
    </xf>
    <xf numFmtId="43" fontId="7" fillId="34" borderId="24" xfId="42" applyFont="1" applyFill="1" applyBorder="1" applyAlignment="1">
      <alignment wrapText="1"/>
    </xf>
    <xf numFmtId="43" fontId="32" fillId="34" borderId="45" xfId="42" applyFont="1" applyFill="1" applyBorder="1" applyAlignment="1">
      <alignment horizontal="center"/>
    </xf>
    <xf numFmtId="199" fontId="11" fillId="0" borderId="30" xfId="42" applyNumberFormat="1" applyFont="1" applyFill="1" applyBorder="1" applyAlignment="1">
      <alignment horizontal="right" vertical="center"/>
    </xf>
    <xf numFmtId="43" fontId="11" fillId="0" borderId="31" xfId="42" applyFont="1" applyFill="1" applyBorder="1" applyAlignment="1">
      <alignment horizontal="left" vertical="center" wrapText="1"/>
    </xf>
    <xf numFmtId="43" fontId="11" fillId="0" borderId="29" xfId="42" applyFont="1" applyFill="1" applyBorder="1" applyAlignment="1">
      <alignment horizontal="right" vertical="center"/>
    </xf>
    <xf numFmtId="0" fontId="0" fillId="0" borderId="0" xfId="61" applyFont="1">
      <alignment/>
      <protection/>
    </xf>
    <xf numFmtId="0" fontId="35" fillId="0" borderId="0" xfId="61" applyFont="1">
      <alignment/>
      <protection/>
    </xf>
    <xf numFmtId="0" fontId="36" fillId="0" borderId="0" xfId="61" applyFont="1" applyAlignment="1">
      <alignment horizontal="center"/>
      <protection/>
    </xf>
    <xf numFmtId="0" fontId="38" fillId="0" borderId="0" xfId="61" applyFont="1" applyAlignment="1">
      <alignment horizontal="center"/>
      <protection/>
    </xf>
    <xf numFmtId="0" fontId="39" fillId="0" borderId="0" xfId="61" applyFont="1" applyAlignment="1">
      <alignment horizontal="center"/>
      <protection/>
    </xf>
    <xf numFmtId="0" fontId="40" fillId="0" borderId="0" xfId="61" applyFont="1" applyAlignment="1">
      <alignment horizontal="center"/>
      <protection/>
    </xf>
    <xf numFmtId="17" fontId="35" fillId="0" borderId="0" xfId="61" applyNumberFormat="1" applyFont="1" applyAlignment="1" quotePrefix="1">
      <alignment horizontal="center"/>
      <protection/>
    </xf>
    <xf numFmtId="43" fontId="0" fillId="0" borderId="0" xfId="61" applyNumberFormat="1">
      <alignment/>
      <protection/>
    </xf>
    <xf numFmtId="43" fontId="41" fillId="0" borderId="44" xfId="44" applyFont="1" applyFill="1" applyBorder="1" applyAlignment="1">
      <alignment horizontal="left" vertical="top" wrapText="1"/>
    </xf>
    <xf numFmtId="205" fontId="25" fillId="35" borderId="36" xfId="42" applyNumberFormat="1" applyFont="1" applyFill="1" applyBorder="1" applyAlignment="1">
      <alignment horizontal="right" vertical="top"/>
    </xf>
    <xf numFmtId="43" fontId="25" fillId="35" borderId="28" xfId="42" applyFont="1" applyFill="1" applyBorder="1" applyAlignment="1">
      <alignment horizontal="left" vertical="top" wrapText="1"/>
    </xf>
    <xf numFmtId="43" fontId="25" fillId="35" borderId="28" xfId="42" applyFont="1" applyFill="1" applyBorder="1" applyAlignment="1">
      <alignment horizontal="right" vertical="top"/>
    </xf>
    <xf numFmtId="43" fontId="25" fillId="35" borderId="28" xfId="42" applyFont="1" applyFill="1" applyBorder="1" applyAlignment="1">
      <alignment horizontal="center" vertical="top"/>
    </xf>
    <xf numFmtId="200" fontId="25" fillId="35" borderId="28" xfId="42" applyNumberFormat="1" applyFont="1" applyFill="1" applyBorder="1" applyAlignment="1">
      <alignment vertical="top"/>
    </xf>
    <xf numFmtId="43" fontId="25" fillId="35" borderId="37" xfId="42" applyFont="1" applyFill="1" applyBorder="1" applyAlignment="1">
      <alignment vertical="top"/>
    </xf>
    <xf numFmtId="43" fontId="25" fillId="35" borderId="0" xfId="42" applyFont="1" applyFill="1" applyAlignment="1">
      <alignment/>
    </xf>
    <xf numFmtId="43" fontId="25" fillId="35" borderId="0" xfId="42" applyFont="1" applyFill="1" applyAlignment="1">
      <alignment/>
    </xf>
    <xf numFmtId="0" fontId="26" fillId="0" borderId="28" xfId="42" applyNumberFormat="1" applyFont="1" applyFill="1" applyBorder="1" applyAlignment="1">
      <alignment horizontal="justify" vertical="top"/>
    </xf>
    <xf numFmtId="40" fontId="26" fillId="0" borderId="37" xfId="42" applyNumberFormat="1" applyFont="1" applyFill="1" applyBorder="1" applyAlignment="1">
      <alignment vertical="top"/>
    </xf>
    <xf numFmtId="43" fontId="42" fillId="0" borderId="28" xfId="42" applyFont="1" applyFill="1" applyBorder="1" applyAlignment="1">
      <alignment vertical="top" wrapText="1"/>
    </xf>
    <xf numFmtId="0" fontId="43" fillId="0" borderId="0" xfId="0" applyFont="1" applyAlignment="1">
      <alignment/>
    </xf>
    <xf numFmtId="43" fontId="26" fillId="0" borderId="24" xfId="42" applyFont="1" applyFill="1" applyBorder="1" applyAlignment="1" quotePrefix="1">
      <alignment vertical="top" wrapText="1"/>
    </xf>
    <xf numFmtId="43" fontId="26" fillId="0" borderId="27" xfId="42" applyFont="1" applyFill="1" applyBorder="1" applyAlignment="1" quotePrefix="1">
      <alignment horizontal="left" vertical="top" wrapText="1"/>
    </xf>
    <xf numFmtId="43" fontId="26" fillId="0" borderId="24" xfId="42" applyFont="1" applyFill="1" applyBorder="1" applyAlignment="1" quotePrefix="1">
      <alignment horizontal="left" vertical="top" wrapText="1"/>
    </xf>
    <xf numFmtId="43" fontId="7" fillId="0" borderId="27" xfId="44" applyFont="1" applyFill="1" applyBorder="1" applyAlignment="1" quotePrefix="1">
      <alignment horizontal="left" wrapText="1"/>
    </xf>
    <xf numFmtId="43" fontId="7" fillId="0" borderId="24" xfId="44" applyFont="1" applyFill="1" applyBorder="1" applyAlignment="1" quotePrefix="1">
      <alignment horizontal="left" wrapText="1"/>
    </xf>
    <xf numFmtId="0" fontId="23" fillId="0" borderId="0" xfId="42" applyNumberFormat="1" applyFont="1" applyFill="1" applyBorder="1" applyAlignment="1">
      <alignment horizontal="left" vertical="top" wrapText="1"/>
    </xf>
    <xf numFmtId="0" fontId="33" fillId="0" borderId="0" xfId="61" applyFont="1" applyAlignment="1">
      <alignment horizontal="center" vertical="center" wrapText="1"/>
      <protection/>
    </xf>
    <xf numFmtId="43" fontId="34" fillId="33" borderId="30" xfId="42" applyFont="1" applyFill="1" applyBorder="1" applyAlignment="1">
      <alignment horizontal="center"/>
    </xf>
    <xf numFmtId="43" fontId="34" fillId="33" borderId="31" xfId="42" applyFont="1" applyFill="1" applyBorder="1" applyAlignment="1">
      <alignment horizontal="center"/>
    </xf>
    <xf numFmtId="43" fontId="34" fillId="33" borderId="32" xfId="42" applyFont="1" applyFill="1" applyBorder="1" applyAlignment="1">
      <alignment horizontal="center"/>
    </xf>
    <xf numFmtId="0" fontId="37" fillId="0" borderId="0" xfId="61" applyFont="1" applyBorder="1" applyAlignment="1">
      <alignment horizontal="center" vertical="center" wrapText="1"/>
      <protection/>
    </xf>
    <xf numFmtId="0" fontId="13" fillId="0" borderId="0" xfId="0" applyFont="1" applyBorder="1" applyAlignment="1">
      <alignment horizontal="center" wrapText="1"/>
    </xf>
    <xf numFmtId="0" fontId="12" fillId="0" borderId="0" xfId="0" applyFont="1" applyBorder="1" applyAlignment="1">
      <alignment horizontal="center"/>
    </xf>
    <xf numFmtId="0" fontId="13" fillId="0" borderId="0" xfId="0" applyFont="1" applyBorder="1" applyAlignment="1">
      <alignment horizontal="center"/>
    </xf>
    <xf numFmtId="0" fontId="15" fillId="34" borderId="0" xfId="0" applyFont="1" applyFill="1" applyBorder="1" applyAlignment="1">
      <alignment horizontal="left" vertical="center"/>
    </xf>
    <xf numFmtId="0" fontId="19" fillId="34" borderId="0" xfId="0" applyFont="1" applyFill="1" applyBorder="1" applyAlignment="1">
      <alignment horizontal="left" vertical="center" wrapText="1"/>
    </xf>
    <xf numFmtId="0" fontId="20" fillId="34" borderId="0" xfId="0" applyFont="1" applyFill="1" applyBorder="1" applyAlignment="1">
      <alignment horizontal="left" vertical="center" wrapText="1"/>
    </xf>
    <xf numFmtId="0" fontId="21" fillId="34" borderId="0" xfId="0" applyFont="1" applyFill="1" applyBorder="1" applyAlignment="1">
      <alignment horizontal="left" vertical="center"/>
    </xf>
    <xf numFmtId="49" fontId="22" fillId="34" borderId="0" xfId="0" applyNumberFormat="1" applyFont="1" applyFill="1" applyBorder="1" applyAlignment="1">
      <alignment horizontal="lef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Copy of Marikil BoQ- soft copy"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609600</xdr:colOff>
      <xdr:row>41</xdr:row>
      <xdr:rowOff>76200</xdr:rowOff>
    </xdr:from>
    <xdr:ext cx="3076575" cy="438150"/>
    <xdr:sp>
      <xdr:nvSpPr>
        <xdr:cNvPr id="1" name="Rectangle 1"/>
        <xdr:cNvSpPr>
          <a:spLocks/>
        </xdr:cNvSpPr>
      </xdr:nvSpPr>
      <xdr:spPr>
        <a:xfrm>
          <a:off x="1304925" y="7877175"/>
          <a:ext cx="3076575"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jects\NOVA%20STUDIO%20Projects\Hanimaadhoo\For%20Client\Hanimaadhoo%20BOQ%20for%20client's%20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ummary"/>
      <sheetName val="BOQ"/>
      <sheetName val="SUM"/>
      <sheetName val="COVER PAGE"/>
    </sheetNames>
    <sheetDataSet>
      <sheetData sheetId="2">
        <row r="6">
          <cell r="B6" t="str">
            <v>PRELIMINARIES</v>
          </cell>
        </row>
        <row r="44">
          <cell r="B44" t="str">
            <v>GROUND WORKS</v>
          </cell>
        </row>
        <row r="85">
          <cell r="B85" t="str">
            <v>CONCRETE WORK</v>
          </cell>
        </row>
        <row r="165">
          <cell r="B165" t="str">
            <v>MASONRY AND PLASTERING</v>
          </cell>
        </row>
        <row r="196">
          <cell r="B196" t="str">
            <v>DOORS AND WINDOWS</v>
          </cell>
        </row>
        <row r="245">
          <cell r="B245" t="str">
            <v>METAL WORKS</v>
          </cell>
        </row>
        <row r="291">
          <cell r="B291" t="str">
            <v>TIMBER WORKS</v>
          </cell>
        </row>
        <row r="335">
          <cell r="B335" t="str">
            <v>CEILING</v>
          </cell>
        </row>
        <row r="380">
          <cell r="B380" t="str">
            <v>ROOFING WORKS</v>
          </cell>
        </row>
        <row r="433">
          <cell r="B433" t="str">
            <v>TILING WORKS</v>
          </cell>
        </row>
        <row r="487">
          <cell r="B487" t="str">
            <v>PAINTING</v>
          </cell>
        </row>
        <row r="524">
          <cell r="B524" t="str">
            <v>ELECTRICAL AND FIRE PROTECTION INSTALLATIONS</v>
          </cell>
        </row>
        <row r="614">
          <cell r="B614" t="str">
            <v>HYDRAULICS &amp; DRAINAGE</v>
          </cell>
        </row>
        <row r="706">
          <cell r="B706" t="str">
            <v>ADDITION AND OMMISION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634"/>
  <sheetViews>
    <sheetView showGridLines="0" showZeros="0" tabSelected="1" view="pageBreakPreview" zoomScaleSheetLayoutView="100" zoomScalePageLayoutView="0" workbookViewId="0" topLeftCell="A422">
      <selection activeCell="B506" sqref="B506"/>
    </sheetView>
  </sheetViews>
  <sheetFormatPr defaultColWidth="9.140625" defaultRowHeight="12.75"/>
  <cols>
    <col min="1" max="1" width="8.00390625" style="182" customWidth="1"/>
    <col min="2" max="2" width="49.421875" style="134" customWidth="1"/>
    <col min="3" max="3" width="12.140625" style="183" customWidth="1"/>
    <col min="4" max="4" width="10.140625" style="184" customWidth="1"/>
    <col min="5" max="5" width="13.00390625" style="232" customWidth="1"/>
    <col min="6" max="6" width="17.00390625" style="185" customWidth="1"/>
    <col min="7" max="7" width="9.28125" style="52" customWidth="1"/>
    <col min="8" max="8" width="11.28125" style="52" customWidth="1"/>
    <col min="9" max="9" width="8.7109375" style="52" customWidth="1"/>
    <col min="10" max="10" width="9.421875" style="52" customWidth="1"/>
    <col min="11" max="11" width="6.57421875" style="52" customWidth="1"/>
    <col min="12" max="12" width="9.421875" style="52" bestFit="1" customWidth="1"/>
    <col min="13" max="13" width="9.140625" style="52" customWidth="1"/>
    <col min="14" max="14" width="12.28125" style="52" bestFit="1" customWidth="1"/>
    <col min="15" max="16384" width="9.140625" style="52" customWidth="1"/>
  </cols>
  <sheetData>
    <row r="1" spans="1:14" ht="42" customHeight="1">
      <c r="A1" s="299" t="s">
        <v>191</v>
      </c>
      <c r="B1" s="299"/>
      <c r="C1" s="299"/>
      <c r="D1" s="299"/>
      <c r="E1" s="299"/>
      <c r="F1" s="299"/>
      <c r="G1" s="51"/>
      <c r="H1" s="51"/>
      <c r="I1" s="51"/>
      <c r="J1" s="51"/>
      <c r="K1" s="51"/>
      <c r="L1" s="51"/>
      <c r="M1" s="51"/>
      <c r="N1" s="51"/>
    </row>
    <row r="2" spans="1:14" ht="18.75" customHeight="1">
      <c r="A2" s="53" t="s">
        <v>186</v>
      </c>
      <c r="B2" s="54"/>
      <c r="C2" s="54"/>
      <c r="D2" s="55"/>
      <c r="E2" s="237"/>
      <c r="F2" s="56"/>
      <c r="G2" s="51"/>
      <c r="H2" s="51"/>
      <c r="I2" s="51"/>
      <c r="J2" s="51"/>
      <c r="K2" s="51"/>
      <c r="L2" s="51"/>
      <c r="M2" s="51"/>
      <c r="N2" s="51"/>
    </row>
    <row r="3" spans="1:6" ht="12.75" customHeight="1">
      <c r="A3" s="57"/>
      <c r="B3" s="56"/>
      <c r="C3" s="58"/>
      <c r="D3" s="58"/>
      <c r="E3" s="233"/>
      <c r="F3" s="59"/>
    </row>
    <row r="4" spans="1:6" ht="29.25" customHeight="1">
      <c r="A4" s="60" t="s">
        <v>0</v>
      </c>
      <c r="B4" s="61" t="s">
        <v>1</v>
      </c>
      <c r="C4" s="61" t="s">
        <v>27</v>
      </c>
      <c r="D4" s="61" t="s">
        <v>2</v>
      </c>
      <c r="E4" s="234" t="s">
        <v>253</v>
      </c>
      <c r="F4" s="62" t="s">
        <v>3</v>
      </c>
    </row>
    <row r="5" spans="1:6" s="67" customFormat="1" ht="15">
      <c r="A5" s="63"/>
      <c r="B5" s="64" t="s">
        <v>4</v>
      </c>
      <c r="C5" s="65"/>
      <c r="D5" s="65"/>
      <c r="E5" s="238"/>
      <c r="F5" s="66"/>
    </row>
    <row r="6" spans="1:6" s="67" customFormat="1" ht="15">
      <c r="A6" s="68"/>
      <c r="B6" s="69" t="s">
        <v>5</v>
      </c>
      <c r="C6" s="70"/>
      <c r="D6" s="70"/>
      <c r="E6" s="239"/>
      <c r="F6" s="71"/>
    </row>
    <row r="7" spans="1:6" s="67" customFormat="1" ht="11.25" customHeight="1">
      <c r="A7" s="72"/>
      <c r="B7" s="73"/>
      <c r="C7" s="74"/>
      <c r="D7" s="74"/>
      <c r="E7" s="240"/>
      <c r="F7" s="75"/>
    </row>
    <row r="8" spans="1:6" s="67" customFormat="1" ht="15">
      <c r="A8" s="76">
        <v>1.1</v>
      </c>
      <c r="B8" s="77" t="s">
        <v>44</v>
      </c>
      <c r="C8" s="74"/>
      <c r="D8" s="74"/>
      <c r="E8" s="240"/>
      <c r="F8" s="75"/>
    </row>
    <row r="9" spans="1:6" s="67" customFormat="1" ht="15">
      <c r="A9" s="78">
        <v>1</v>
      </c>
      <c r="B9" s="77" t="s">
        <v>45</v>
      </c>
      <c r="C9" s="74"/>
      <c r="D9" s="74"/>
      <c r="E9" s="240"/>
      <c r="F9" s="75"/>
    </row>
    <row r="10" spans="1:6" s="67" customFormat="1" ht="13.5" customHeight="1">
      <c r="A10" s="72"/>
      <c r="B10" s="79" t="s">
        <v>6</v>
      </c>
      <c r="C10" s="74"/>
      <c r="D10" s="74"/>
      <c r="E10" s="240"/>
      <c r="F10" s="75"/>
    </row>
    <row r="11" spans="1:6" s="67" customFormat="1" ht="13.5" customHeight="1">
      <c r="A11" s="72"/>
      <c r="B11" s="79" t="s">
        <v>46</v>
      </c>
      <c r="C11" s="74"/>
      <c r="D11" s="74"/>
      <c r="E11" s="240"/>
      <c r="F11" s="75"/>
    </row>
    <row r="12" spans="1:6" s="67" customFormat="1" ht="13.5" customHeight="1">
      <c r="A12" s="72"/>
      <c r="B12" s="79" t="s">
        <v>7</v>
      </c>
      <c r="C12" s="74"/>
      <c r="D12" s="74"/>
      <c r="E12" s="240"/>
      <c r="F12" s="75"/>
    </row>
    <row r="13" spans="1:6" s="67" customFormat="1" ht="13.5" customHeight="1">
      <c r="A13" s="72"/>
      <c r="B13" s="79" t="s">
        <v>8</v>
      </c>
      <c r="C13" s="74"/>
      <c r="D13" s="74"/>
      <c r="E13" s="240"/>
      <c r="F13" s="75"/>
    </row>
    <row r="14" spans="1:6" s="67" customFormat="1" ht="13.5" customHeight="1">
      <c r="A14" s="72"/>
      <c r="B14" s="79" t="s">
        <v>6</v>
      </c>
      <c r="C14" s="74"/>
      <c r="D14" s="74"/>
      <c r="E14" s="240"/>
      <c r="F14" s="75"/>
    </row>
    <row r="15" spans="1:6" s="67" customFormat="1" ht="13.5" customHeight="1">
      <c r="A15" s="72"/>
      <c r="B15" s="79" t="s">
        <v>47</v>
      </c>
      <c r="C15" s="74"/>
      <c r="D15" s="74"/>
      <c r="E15" s="240"/>
      <c r="F15" s="75"/>
    </row>
    <row r="16" spans="1:6" s="67" customFormat="1" ht="13.5" customHeight="1">
      <c r="A16" s="72"/>
      <c r="B16" s="79" t="s">
        <v>9</v>
      </c>
      <c r="C16" s="74"/>
      <c r="D16" s="74"/>
      <c r="E16" s="240"/>
      <c r="F16" s="75"/>
    </row>
    <row r="17" spans="1:6" s="67" customFormat="1" ht="13.5" customHeight="1">
      <c r="A17" s="72"/>
      <c r="B17" s="79" t="s">
        <v>48</v>
      </c>
      <c r="C17" s="74"/>
      <c r="D17" s="74"/>
      <c r="E17" s="240"/>
      <c r="F17" s="75"/>
    </row>
    <row r="18" spans="1:6" s="67" customFormat="1" ht="13.5" customHeight="1">
      <c r="A18" s="72"/>
      <c r="B18" s="79" t="s">
        <v>49</v>
      </c>
      <c r="C18" s="74"/>
      <c r="D18" s="74"/>
      <c r="E18" s="240"/>
      <c r="F18" s="75"/>
    </row>
    <row r="19" spans="1:6" s="67" customFormat="1" ht="13.5" customHeight="1">
      <c r="A19" s="72"/>
      <c r="B19" s="79" t="s">
        <v>50</v>
      </c>
      <c r="C19" s="74"/>
      <c r="D19" s="74"/>
      <c r="E19" s="240"/>
      <c r="F19" s="75"/>
    </row>
    <row r="20" spans="1:6" s="67" customFormat="1" ht="13.5" customHeight="1">
      <c r="A20" s="72"/>
      <c r="B20" s="79" t="s">
        <v>51</v>
      </c>
      <c r="C20" s="74"/>
      <c r="D20" s="74"/>
      <c r="E20" s="240"/>
      <c r="F20" s="75"/>
    </row>
    <row r="21" spans="1:6" s="67" customFormat="1" ht="15">
      <c r="A21" s="72"/>
      <c r="B21" s="79"/>
      <c r="C21" s="74"/>
      <c r="D21" s="74"/>
      <c r="E21" s="240"/>
      <c r="F21" s="75"/>
    </row>
    <row r="22" spans="1:6" s="67" customFormat="1" ht="15">
      <c r="A22" s="76">
        <v>1.2</v>
      </c>
      <c r="B22" s="77" t="s">
        <v>52</v>
      </c>
      <c r="C22" s="74"/>
      <c r="D22" s="74"/>
      <c r="E22" s="240"/>
      <c r="F22" s="75"/>
    </row>
    <row r="23" spans="1:6" s="67" customFormat="1" ht="59.25" customHeight="1">
      <c r="A23" s="78"/>
      <c r="B23" s="79" t="s">
        <v>53</v>
      </c>
      <c r="C23" s="80">
        <v>1</v>
      </c>
      <c r="D23" s="81" t="s">
        <v>0</v>
      </c>
      <c r="E23" s="240">
        <v>0</v>
      </c>
      <c r="F23" s="111">
        <f>ROUND(C23*E23,2)</f>
        <v>0</v>
      </c>
    </row>
    <row r="24" spans="1:6" s="67" customFormat="1" ht="15">
      <c r="A24" s="72"/>
      <c r="B24" s="79"/>
      <c r="C24" s="74"/>
      <c r="D24" s="74"/>
      <c r="E24" s="240"/>
      <c r="F24" s="75"/>
    </row>
    <row r="25" spans="1:6" s="87" customFormat="1" ht="15">
      <c r="A25" s="82">
        <v>1.3</v>
      </c>
      <c r="B25" s="83" t="s">
        <v>146</v>
      </c>
      <c r="C25" s="84"/>
      <c r="D25" s="85"/>
      <c r="E25" s="149"/>
      <c r="F25" s="86"/>
    </row>
    <row r="26" spans="1:6" s="87" customFormat="1" ht="42.75">
      <c r="A26" s="82"/>
      <c r="B26" s="88" t="s">
        <v>147</v>
      </c>
      <c r="C26" s="89">
        <v>1</v>
      </c>
      <c r="D26" s="81" t="s">
        <v>10</v>
      </c>
      <c r="E26" s="149">
        <v>0</v>
      </c>
      <c r="F26" s="111">
        <f>ROUND(C26*E26,2)</f>
        <v>0</v>
      </c>
    </row>
    <row r="27" spans="1:6" s="87" customFormat="1" ht="15">
      <c r="A27" s="82"/>
      <c r="B27" s="88"/>
      <c r="C27" s="89"/>
      <c r="D27" s="81"/>
      <c r="E27" s="149"/>
      <c r="F27" s="75"/>
    </row>
    <row r="28" spans="1:6" s="67" customFormat="1" ht="15">
      <c r="A28" s="76">
        <v>1.6</v>
      </c>
      <c r="B28" s="77" t="s">
        <v>55</v>
      </c>
      <c r="C28" s="80"/>
      <c r="D28" s="74"/>
      <c r="E28" s="240"/>
      <c r="F28" s="75"/>
    </row>
    <row r="29" spans="1:6" s="67" customFormat="1" ht="32.25" customHeight="1">
      <c r="A29" s="72"/>
      <c r="B29" s="79" t="s">
        <v>56</v>
      </c>
      <c r="C29" s="80">
        <v>1</v>
      </c>
      <c r="D29" s="80" t="s">
        <v>0</v>
      </c>
      <c r="E29" s="240">
        <v>0</v>
      </c>
      <c r="F29" s="111">
        <f>ROUND(C29*E29,2)</f>
        <v>0</v>
      </c>
    </row>
    <row r="30" spans="1:6" s="67" customFormat="1" ht="32.25" customHeight="1">
      <c r="A30" s="72"/>
      <c r="B30" s="79"/>
      <c r="C30" s="80"/>
      <c r="D30" s="80"/>
      <c r="E30" s="240"/>
      <c r="F30" s="75"/>
    </row>
    <row r="31" spans="1:6" s="67" customFormat="1" ht="32.25" customHeight="1">
      <c r="A31" s="72"/>
      <c r="B31" s="79"/>
      <c r="C31" s="80"/>
      <c r="D31" s="80"/>
      <c r="E31" s="240"/>
      <c r="F31" s="75"/>
    </row>
    <row r="32" spans="1:6" s="67" customFormat="1" ht="32.25" customHeight="1">
      <c r="A32" s="72"/>
      <c r="B32" s="79"/>
      <c r="C32" s="80"/>
      <c r="D32" s="80"/>
      <c r="E32" s="240"/>
      <c r="F32" s="75"/>
    </row>
    <row r="33" spans="1:6" s="67" customFormat="1" ht="32.25" customHeight="1">
      <c r="A33" s="72"/>
      <c r="B33" s="79"/>
      <c r="C33" s="80"/>
      <c r="D33" s="80"/>
      <c r="E33" s="240"/>
      <c r="F33" s="75"/>
    </row>
    <row r="34" spans="1:6" s="67" customFormat="1" ht="32.25" customHeight="1">
      <c r="A34" s="72"/>
      <c r="B34" s="79"/>
      <c r="C34" s="80"/>
      <c r="D34" s="80"/>
      <c r="E34" s="240"/>
      <c r="F34" s="75"/>
    </row>
    <row r="35" spans="1:6" s="67" customFormat="1" ht="42" customHeight="1">
      <c r="A35" s="72"/>
      <c r="B35" s="79"/>
      <c r="C35" s="80"/>
      <c r="D35" s="80"/>
      <c r="E35" s="240"/>
      <c r="F35" s="75"/>
    </row>
    <row r="36" spans="1:6" s="67" customFormat="1" ht="32.25" customHeight="1">
      <c r="A36" s="72"/>
      <c r="B36" s="79"/>
      <c r="C36" s="80"/>
      <c r="D36" s="80"/>
      <c r="E36" s="240"/>
      <c r="F36" s="75"/>
    </row>
    <row r="37" spans="1:6" s="67" customFormat="1" ht="15">
      <c r="A37" s="72"/>
      <c r="B37" s="79"/>
      <c r="C37" s="80"/>
      <c r="D37" s="80"/>
      <c r="E37" s="240"/>
      <c r="F37" s="75"/>
    </row>
    <row r="38" spans="1:6" s="67" customFormat="1" ht="12" customHeight="1">
      <c r="A38" s="91"/>
      <c r="B38" s="92"/>
      <c r="C38" s="93"/>
      <c r="D38" s="94"/>
      <c r="E38" s="241"/>
      <c r="F38" s="95"/>
    </row>
    <row r="39" spans="1:6" s="67" customFormat="1" ht="15">
      <c r="A39" s="96"/>
      <c r="B39" s="97" t="s">
        <v>57</v>
      </c>
      <c r="C39" s="98"/>
      <c r="D39" s="99"/>
      <c r="E39" s="190"/>
      <c r="F39" s="100"/>
    </row>
    <row r="40" spans="1:6" s="67" customFormat="1" ht="15">
      <c r="A40" s="44"/>
      <c r="B40" s="294" t="s">
        <v>58</v>
      </c>
      <c r="C40" s="294"/>
      <c r="D40" s="45"/>
      <c r="E40" s="236"/>
      <c r="F40" s="46">
        <f>SUM(F22:F31)</f>
        <v>0</v>
      </c>
    </row>
    <row r="41" spans="1:6" ht="15">
      <c r="A41" s="101"/>
      <c r="B41" s="64" t="s">
        <v>12</v>
      </c>
      <c r="C41" s="102"/>
      <c r="D41" s="103"/>
      <c r="E41" s="147"/>
      <c r="F41" s="104"/>
    </row>
    <row r="42" spans="1:6" s="108" customFormat="1" ht="15">
      <c r="A42" s="105"/>
      <c r="B42" s="69" t="s">
        <v>13</v>
      </c>
      <c r="C42" s="106"/>
      <c r="D42" s="107"/>
      <c r="E42" s="188"/>
      <c r="F42" s="100"/>
    </row>
    <row r="43" spans="1:6" s="108" customFormat="1" ht="13.5" customHeight="1">
      <c r="A43" s="76"/>
      <c r="B43" s="73"/>
      <c r="C43" s="109"/>
      <c r="D43" s="110"/>
      <c r="E43" s="149"/>
      <c r="F43" s="111"/>
    </row>
    <row r="44" spans="1:6" ht="15">
      <c r="A44" s="76">
        <v>2</v>
      </c>
      <c r="B44" s="77" t="s">
        <v>59</v>
      </c>
      <c r="C44" s="112"/>
      <c r="D44" s="110"/>
      <c r="E44" s="115"/>
      <c r="F44" s="111"/>
    </row>
    <row r="45" spans="1:6" ht="57">
      <c r="A45" s="113"/>
      <c r="B45" s="114" t="s">
        <v>60</v>
      </c>
      <c r="C45" s="112"/>
      <c r="D45" s="115"/>
      <c r="E45" s="150"/>
      <c r="F45" s="111"/>
    </row>
    <row r="46" spans="1:6" ht="15">
      <c r="A46" s="113"/>
      <c r="B46" s="114"/>
      <c r="C46" s="112"/>
      <c r="D46" s="110"/>
      <c r="E46" s="115"/>
      <c r="F46" s="111"/>
    </row>
    <row r="47" spans="1:6" ht="15">
      <c r="A47" s="113"/>
      <c r="B47" s="114"/>
      <c r="C47" s="112"/>
      <c r="D47" s="110"/>
      <c r="E47" s="115"/>
      <c r="F47" s="111"/>
    </row>
    <row r="48" spans="1:6" ht="14.25">
      <c r="A48" s="78"/>
      <c r="B48" s="114"/>
      <c r="C48" s="112"/>
      <c r="D48" s="116"/>
      <c r="E48" s="149"/>
      <c r="F48" s="111"/>
    </row>
    <row r="49" spans="1:6" ht="14.25">
      <c r="A49" s="78"/>
      <c r="B49" s="114"/>
      <c r="C49" s="112"/>
      <c r="D49" s="116"/>
      <c r="E49" s="149"/>
      <c r="F49" s="111"/>
    </row>
    <row r="50" spans="1:6" ht="14.25">
      <c r="A50" s="118"/>
      <c r="B50" s="119"/>
      <c r="C50" s="120"/>
      <c r="D50" s="121"/>
      <c r="E50" s="189"/>
      <c r="F50" s="122"/>
    </row>
    <row r="51" spans="1:6" ht="15">
      <c r="A51" s="123"/>
      <c r="B51" s="124" t="s">
        <v>16</v>
      </c>
      <c r="C51" s="56"/>
      <c r="D51" s="125"/>
      <c r="E51" s="235"/>
      <c r="F51" s="100"/>
    </row>
    <row r="52" spans="1:6" s="126" customFormat="1" ht="15">
      <c r="A52" s="44"/>
      <c r="B52" s="294" t="s">
        <v>66</v>
      </c>
      <c r="C52" s="294"/>
      <c r="D52" s="45"/>
      <c r="E52" s="236"/>
      <c r="F52" s="46">
        <f>SUM(F46:F51)</f>
        <v>0</v>
      </c>
    </row>
    <row r="53" spans="1:6" ht="15">
      <c r="A53" s="101"/>
      <c r="B53" s="64" t="s">
        <v>17</v>
      </c>
      <c r="C53" s="102"/>
      <c r="D53" s="103"/>
      <c r="E53" s="147"/>
      <c r="F53" s="104"/>
    </row>
    <row r="54" spans="1:6" ht="15">
      <c r="A54" s="105"/>
      <c r="B54" s="69" t="s">
        <v>67</v>
      </c>
      <c r="C54" s="127"/>
      <c r="D54" s="128"/>
      <c r="E54" s="128"/>
      <c r="F54" s="100"/>
    </row>
    <row r="55" spans="1:6" ht="21" customHeight="1">
      <c r="A55" s="76"/>
      <c r="B55" s="73"/>
      <c r="C55" s="112"/>
      <c r="D55" s="115"/>
      <c r="E55" s="115"/>
      <c r="F55" s="111"/>
    </row>
    <row r="56" spans="1:6" ht="15">
      <c r="A56" s="76">
        <v>3.1</v>
      </c>
      <c r="B56" s="77" t="s">
        <v>59</v>
      </c>
      <c r="C56" s="112"/>
      <c r="D56" s="115"/>
      <c r="E56" s="115"/>
      <c r="F56" s="111"/>
    </row>
    <row r="57" spans="1:6" ht="87.75" customHeight="1">
      <c r="A57" s="113"/>
      <c r="B57" s="114" t="s">
        <v>68</v>
      </c>
      <c r="C57" s="112"/>
      <c r="D57" s="115"/>
      <c r="E57" s="115"/>
      <c r="F57" s="111"/>
    </row>
    <row r="58" spans="1:6" ht="28.5">
      <c r="A58" s="113"/>
      <c r="B58" s="114" t="s">
        <v>69</v>
      </c>
      <c r="C58" s="112"/>
      <c r="D58" s="115"/>
      <c r="E58" s="115"/>
      <c r="F58" s="111"/>
    </row>
    <row r="59" spans="1:6" ht="42.75">
      <c r="A59" s="113"/>
      <c r="B59" s="114" t="s">
        <v>70</v>
      </c>
      <c r="C59" s="112"/>
      <c r="D59" s="115"/>
      <c r="E59" s="115"/>
      <c r="F59" s="111"/>
    </row>
    <row r="60" spans="1:6" ht="15">
      <c r="A60" s="76">
        <v>3.2</v>
      </c>
      <c r="B60" s="77" t="s">
        <v>71</v>
      </c>
      <c r="C60" s="112"/>
      <c r="D60" s="115"/>
      <c r="E60" s="115"/>
      <c r="F60" s="111"/>
    </row>
    <row r="61" spans="1:6" ht="28.5">
      <c r="A61" s="76"/>
      <c r="B61" s="114" t="s">
        <v>72</v>
      </c>
      <c r="C61" s="112"/>
      <c r="D61" s="115"/>
      <c r="E61" s="115"/>
      <c r="F61" s="111"/>
    </row>
    <row r="62" spans="1:6" ht="14.25">
      <c r="A62" s="78">
        <v>1</v>
      </c>
      <c r="B62" s="114" t="s">
        <v>409</v>
      </c>
      <c r="C62" s="112">
        <v>1.5</v>
      </c>
      <c r="D62" s="116" t="s">
        <v>15</v>
      </c>
      <c r="E62" s="115"/>
      <c r="F62" s="111"/>
    </row>
    <row r="63" spans="1:6" ht="14.25">
      <c r="A63" s="113"/>
      <c r="B63" s="114"/>
      <c r="C63" s="112"/>
      <c r="D63" s="115"/>
      <c r="E63" s="115"/>
      <c r="F63" s="111"/>
    </row>
    <row r="64" spans="1:6" ht="14.25">
      <c r="A64" s="113"/>
      <c r="B64" s="114"/>
      <c r="C64" s="112"/>
      <c r="D64" s="130">
        <v>0</v>
      </c>
      <c r="E64" s="115"/>
      <c r="F64" s="111"/>
    </row>
    <row r="65" spans="1:6" ht="14.25">
      <c r="A65" s="78"/>
      <c r="B65" s="114"/>
      <c r="C65" s="89"/>
      <c r="D65" s="116"/>
      <c r="E65" s="149"/>
      <c r="F65" s="111"/>
    </row>
    <row r="66" spans="1:6" ht="15">
      <c r="A66" s="47"/>
      <c r="B66" s="97" t="s">
        <v>145</v>
      </c>
      <c r="C66" s="48"/>
      <c r="D66" s="49"/>
      <c r="E66" s="190"/>
      <c r="F66" s="138"/>
    </row>
    <row r="67" spans="1:6" ht="15">
      <c r="A67" s="44"/>
      <c r="B67" s="294" t="s">
        <v>86</v>
      </c>
      <c r="C67" s="294"/>
      <c r="D67" s="45"/>
      <c r="E67" s="236"/>
      <c r="F67" s="46">
        <f>SUM(F64:F66)</f>
        <v>0</v>
      </c>
    </row>
    <row r="68" spans="1:6" ht="15">
      <c r="A68" s="139"/>
      <c r="B68" s="64" t="s">
        <v>21</v>
      </c>
      <c r="C68" s="140"/>
      <c r="D68" s="141"/>
      <c r="E68" s="187"/>
      <c r="F68" s="142"/>
    </row>
    <row r="69" spans="1:6" ht="15">
      <c r="A69" s="143"/>
      <c r="B69" s="69" t="s">
        <v>87</v>
      </c>
      <c r="C69" s="127"/>
      <c r="D69" s="129"/>
      <c r="E69" s="188"/>
      <c r="F69" s="100"/>
    </row>
    <row r="70" spans="1:6" ht="15">
      <c r="A70" s="113"/>
      <c r="B70" s="73"/>
      <c r="C70" s="112"/>
      <c r="D70" s="116"/>
      <c r="E70" s="149"/>
      <c r="F70" s="111"/>
    </row>
    <row r="71" spans="1:6" ht="15">
      <c r="A71" s="76">
        <v>4.1</v>
      </c>
      <c r="B71" s="144" t="s">
        <v>59</v>
      </c>
      <c r="C71" s="112"/>
      <c r="D71" s="116"/>
      <c r="E71" s="149"/>
      <c r="F71" s="111"/>
    </row>
    <row r="72" spans="1:6" s="134" customFormat="1" ht="173.25" customHeight="1">
      <c r="A72" s="113"/>
      <c r="B72" s="145" t="s">
        <v>88</v>
      </c>
      <c r="C72" s="112"/>
      <c r="D72" s="116"/>
      <c r="E72" s="149"/>
      <c r="F72" s="111"/>
    </row>
    <row r="73" spans="1:6" s="134" customFormat="1" ht="10.5" customHeight="1">
      <c r="A73" s="113"/>
      <c r="B73" s="145"/>
      <c r="C73" s="112"/>
      <c r="D73" s="116"/>
      <c r="E73" s="149"/>
      <c r="F73" s="111"/>
    </row>
    <row r="74" spans="1:6" ht="15">
      <c r="A74" s="76">
        <v>4.2</v>
      </c>
      <c r="B74" s="77" t="s">
        <v>89</v>
      </c>
      <c r="C74" s="112"/>
      <c r="D74" s="116"/>
      <c r="E74" s="149"/>
      <c r="F74" s="111"/>
    </row>
    <row r="75" spans="1:6" ht="86.25" customHeight="1">
      <c r="A75" s="113">
        <v>1</v>
      </c>
      <c r="B75" s="114" t="s">
        <v>239</v>
      </c>
      <c r="C75" s="146"/>
      <c r="D75" s="80"/>
      <c r="E75" s="149"/>
      <c r="F75" s="111"/>
    </row>
    <row r="76" spans="1:6" ht="14.25">
      <c r="A76" s="113"/>
      <c r="B76" s="114"/>
      <c r="C76" s="146"/>
      <c r="D76" s="80"/>
      <c r="E76" s="149"/>
      <c r="F76" s="111"/>
    </row>
    <row r="77" spans="1:6" ht="14.25">
      <c r="A77" s="78">
        <v>1</v>
      </c>
      <c r="B77" s="114" t="s">
        <v>90</v>
      </c>
      <c r="C77" s="112">
        <v>144.13</v>
      </c>
      <c r="D77" s="116" t="s">
        <v>14</v>
      </c>
      <c r="E77" s="149">
        <v>0</v>
      </c>
      <c r="F77" s="111">
        <f>ROUND(C77*E77,2)</f>
        <v>0</v>
      </c>
    </row>
    <row r="78" spans="1:6" ht="14.25">
      <c r="A78" s="78">
        <v>2</v>
      </c>
      <c r="B78" s="114" t="s">
        <v>218</v>
      </c>
      <c r="C78" s="112">
        <v>152.01</v>
      </c>
      <c r="D78" s="116" t="s">
        <v>14</v>
      </c>
      <c r="E78" s="149">
        <v>0</v>
      </c>
      <c r="F78" s="111">
        <f>ROUND(C78*E78,2)</f>
        <v>0</v>
      </c>
    </row>
    <row r="79" spans="1:6" ht="14.25">
      <c r="A79" s="78">
        <v>4</v>
      </c>
      <c r="B79" s="114" t="s">
        <v>404</v>
      </c>
      <c r="C79" s="112">
        <v>180.6</v>
      </c>
      <c r="D79" s="116" t="s">
        <v>14</v>
      </c>
      <c r="E79" s="149">
        <v>0</v>
      </c>
      <c r="F79" s="111"/>
    </row>
    <row r="80" spans="1:6" ht="28.5">
      <c r="A80" s="78"/>
      <c r="B80" s="114" t="s">
        <v>371</v>
      </c>
      <c r="C80" s="112"/>
      <c r="D80" s="116"/>
      <c r="E80" s="149"/>
      <c r="F80" s="111"/>
    </row>
    <row r="81" spans="1:6" ht="11.25" customHeight="1">
      <c r="A81" s="76"/>
      <c r="B81" s="114"/>
      <c r="C81" s="112"/>
      <c r="D81" s="116"/>
      <c r="E81" s="149"/>
      <c r="F81" s="111"/>
    </row>
    <row r="82" spans="1:6" ht="15">
      <c r="A82" s="76">
        <v>4.3</v>
      </c>
      <c r="B82" s="144" t="s">
        <v>37</v>
      </c>
      <c r="C82" s="112"/>
      <c r="D82" s="116"/>
      <c r="E82" s="149"/>
      <c r="F82" s="111"/>
    </row>
    <row r="83" spans="1:6" ht="14.25">
      <c r="A83" s="78">
        <v>1</v>
      </c>
      <c r="B83" s="114" t="s">
        <v>404</v>
      </c>
      <c r="C83" s="112">
        <f>162.36*2</f>
        <v>324.72</v>
      </c>
      <c r="D83" s="116" t="s">
        <v>14</v>
      </c>
      <c r="E83" s="149">
        <v>0</v>
      </c>
      <c r="F83" s="111"/>
    </row>
    <row r="84" spans="1:6" ht="14.25" customHeight="1">
      <c r="A84" s="76"/>
      <c r="B84" s="114"/>
      <c r="C84" s="112"/>
      <c r="D84" s="116"/>
      <c r="E84" s="149"/>
      <c r="F84" s="111"/>
    </row>
    <row r="85" spans="1:6" ht="15">
      <c r="A85" s="113" t="s">
        <v>240</v>
      </c>
      <c r="B85" s="77" t="s">
        <v>91</v>
      </c>
      <c r="C85" s="112"/>
      <c r="D85" s="116"/>
      <c r="E85" s="149"/>
      <c r="F85" s="111"/>
    </row>
    <row r="86" spans="1:6" ht="101.25" customHeight="1">
      <c r="A86" s="76"/>
      <c r="B86" s="114" t="s">
        <v>242</v>
      </c>
      <c r="C86" s="112"/>
      <c r="D86" s="116"/>
      <c r="E86" s="149"/>
      <c r="F86" s="111"/>
    </row>
    <row r="87" spans="1:6" ht="17.25" customHeight="1">
      <c r="A87" s="78">
        <v>2</v>
      </c>
      <c r="B87" s="114" t="s">
        <v>245</v>
      </c>
      <c r="C87" s="112">
        <v>50</v>
      </c>
      <c r="D87" s="116" t="s">
        <v>14</v>
      </c>
      <c r="E87" s="149">
        <v>0</v>
      </c>
      <c r="F87" s="111">
        <f>ROUND(C87*E87,2)</f>
        <v>0</v>
      </c>
    </row>
    <row r="88" spans="1:6" ht="14.25">
      <c r="A88" s="78"/>
      <c r="B88" s="114"/>
      <c r="C88" s="112"/>
      <c r="D88" s="116"/>
      <c r="E88" s="149"/>
      <c r="F88" s="111"/>
    </row>
    <row r="89" spans="1:6" ht="18.75" customHeight="1">
      <c r="A89" s="78"/>
      <c r="B89" s="79"/>
      <c r="C89" s="112"/>
      <c r="D89" s="116"/>
      <c r="E89" s="149"/>
      <c r="F89" s="111"/>
    </row>
    <row r="90" spans="1:6" ht="18.75" customHeight="1">
      <c r="A90" s="78"/>
      <c r="B90" s="79"/>
      <c r="C90" s="112"/>
      <c r="D90" s="116"/>
      <c r="E90" s="149"/>
      <c r="F90" s="111"/>
    </row>
    <row r="91" spans="1:6" ht="18.75" customHeight="1">
      <c r="A91" s="78"/>
      <c r="B91" s="79"/>
      <c r="C91" s="112"/>
      <c r="D91" s="116"/>
      <c r="E91" s="149"/>
      <c r="F91" s="111"/>
    </row>
    <row r="92" spans="1:6" ht="24" customHeight="1">
      <c r="A92" s="78"/>
      <c r="B92" s="79"/>
      <c r="C92" s="112"/>
      <c r="D92" s="116"/>
      <c r="E92" s="149"/>
      <c r="F92" s="111"/>
    </row>
    <row r="93" spans="1:6" ht="15">
      <c r="A93" s="96"/>
      <c r="B93" s="295" t="s">
        <v>94</v>
      </c>
      <c r="C93" s="295"/>
      <c r="D93" s="99"/>
      <c r="E93" s="190"/>
      <c r="F93" s="100"/>
    </row>
    <row r="94" spans="1:6" s="126" customFormat="1" ht="15">
      <c r="A94" s="44"/>
      <c r="B94" s="296" t="s">
        <v>95</v>
      </c>
      <c r="C94" s="296"/>
      <c r="D94" s="45"/>
      <c r="E94" s="236"/>
      <c r="F94" s="46">
        <f>SUM(F75:F93)</f>
        <v>0</v>
      </c>
    </row>
    <row r="95" spans="1:6" ht="15">
      <c r="A95" s="139"/>
      <c r="B95" s="64" t="s">
        <v>139</v>
      </c>
      <c r="C95" s="140"/>
      <c r="D95" s="147"/>
      <c r="E95" s="187"/>
      <c r="F95" s="142"/>
    </row>
    <row r="96" spans="1:6" ht="15">
      <c r="A96" s="143"/>
      <c r="B96" s="69" t="s">
        <v>38</v>
      </c>
      <c r="C96" s="127"/>
      <c r="D96" s="128"/>
      <c r="E96" s="188"/>
      <c r="F96" s="100"/>
    </row>
    <row r="97" spans="1:6" ht="15">
      <c r="A97" s="113"/>
      <c r="B97" s="73"/>
      <c r="C97" s="112"/>
      <c r="D97" s="115"/>
      <c r="E97" s="149"/>
      <c r="F97" s="111"/>
    </row>
    <row r="98" spans="1:6" ht="15">
      <c r="A98" s="76">
        <v>5.1</v>
      </c>
      <c r="B98" s="132" t="s">
        <v>59</v>
      </c>
      <c r="C98" s="112"/>
      <c r="D98" s="115"/>
      <c r="E98" s="149"/>
      <c r="F98" s="111"/>
    </row>
    <row r="99" spans="1:6" ht="71.25">
      <c r="A99" s="113"/>
      <c r="B99" s="79" t="s">
        <v>96</v>
      </c>
      <c r="C99" s="112"/>
      <c r="D99" s="115"/>
      <c r="E99" s="149"/>
      <c r="F99" s="111"/>
    </row>
    <row r="100" spans="1:6" ht="42.75">
      <c r="A100" s="113"/>
      <c r="B100" s="79" t="s">
        <v>97</v>
      </c>
      <c r="C100" s="112"/>
      <c r="D100" s="115"/>
      <c r="E100" s="149"/>
      <c r="F100" s="111"/>
    </row>
    <row r="101" spans="1:6" ht="14.25">
      <c r="A101" s="113"/>
      <c r="B101" s="117" t="s">
        <v>98</v>
      </c>
      <c r="C101" s="112"/>
      <c r="D101" s="115"/>
      <c r="E101" s="149"/>
      <c r="F101" s="111"/>
    </row>
    <row r="102" spans="1:6" ht="57">
      <c r="A102" s="113"/>
      <c r="B102" s="79" t="s">
        <v>99</v>
      </c>
      <c r="C102" s="112"/>
      <c r="D102" s="115"/>
      <c r="E102" s="149"/>
      <c r="F102" s="111"/>
    </row>
    <row r="103" spans="1:6" ht="42.75">
      <c r="A103" s="113"/>
      <c r="B103" s="79" t="s">
        <v>100</v>
      </c>
      <c r="C103" s="112"/>
      <c r="D103" s="115"/>
      <c r="E103" s="149"/>
      <c r="F103" s="111"/>
    </row>
    <row r="104" spans="1:6" ht="14.25">
      <c r="A104" s="113"/>
      <c r="B104" s="133"/>
      <c r="C104" s="112"/>
      <c r="D104" s="115"/>
      <c r="E104" s="149"/>
      <c r="F104" s="111"/>
    </row>
    <row r="105" spans="1:6" ht="15">
      <c r="A105" s="76">
        <v>5.2</v>
      </c>
      <c r="B105" s="132" t="s">
        <v>167</v>
      </c>
      <c r="C105" s="112"/>
      <c r="D105" s="130"/>
      <c r="E105" s="149"/>
      <c r="F105" s="111"/>
    </row>
    <row r="106" spans="1:6" ht="14.25">
      <c r="A106" s="78">
        <v>1</v>
      </c>
      <c r="B106" s="114" t="s">
        <v>196</v>
      </c>
      <c r="C106" s="148">
        <v>1</v>
      </c>
      <c r="D106" s="116" t="s">
        <v>102</v>
      </c>
      <c r="E106" s="149">
        <v>0</v>
      </c>
      <c r="F106" s="111">
        <f>ROUND(C106*E106,2)</f>
        <v>0</v>
      </c>
    </row>
    <row r="107" spans="1:16" ht="14.25">
      <c r="A107" s="78"/>
      <c r="B107" s="114"/>
      <c r="C107" s="146"/>
      <c r="D107" s="116"/>
      <c r="E107" s="149"/>
      <c r="F107" s="111"/>
      <c r="I107" s="51"/>
      <c r="J107" s="51"/>
      <c r="K107" s="51"/>
      <c r="L107" s="51"/>
      <c r="M107" s="51"/>
      <c r="N107" s="51"/>
      <c r="O107" s="51"/>
      <c r="P107" s="51"/>
    </row>
    <row r="108" spans="1:16" ht="15">
      <c r="A108" s="76">
        <v>5.3</v>
      </c>
      <c r="B108" s="132" t="s">
        <v>101</v>
      </c>
      <c r="C108" s="112"/>
      <c r="D108" s="116"/>
      <c r="E108" s="149"/>
      <c r="F108" s="111"/>
      <c r="I108" s="51"/>
      <c r="J108" s="51"/>
      <c r="K108" s="51"/>
      <c r="L108" s="51"/>
      <c r="M108" s="51"/>
      <c r="N108" s="51"/>
      <c r="O108" s="51"/>
      <c r="P108" s="51"/>
    </row>
    <row r="109" spans="1:16" ht="14.25">
      <c r="A109" s="78">
        <v>1</v>
      </c>
      <c r="B109" s="114" t="s">
        <v>35</v>
      </c>
      <c r="C109" s="149">
        <v>1</v>
      </c>
      <c r="D109" s="116" t="s">
        <v>102</v>
      </c>
      <c r="E109" s="149">
        <v>0</v>
      </c>
      <c r="F109" s="111">
        <f aca="true" t="shared" si="0" ref="F109:F114">ROUND(C109*E109,2)</f>
        <v>0</v>
      </c>
      <c r="I109" s="51"/>
      <c r="J109" s="242"/>
      <c r="K109" s="51"/>
      <c r="L109" s="51"/>
      <c r="M109" s="51"/>
      <c r="N109" s="51"/>
      <c r="O109" s="51"/>
      <c r="P109" s="51"/>
    </row>
    <row r="110" spans="1:16" ht="14.25">
      <c r="A110" s="78">
        <v>2</v>
      </c>
      <c r="B110" s="114" t="s">
        <v>43</v>
      </c>
      <c r="C110" s="149">
        <v>14</v>
      </c>
      <c r="D110" s="116" t="s">
        <v>102</v>
      </c>
      <c r="E110" s="149">
        <v>0</v>
      </c>
      <c r="F110" s="111">
        <f t="shared" si="0"/>
        <v>0</v>
      </c>
      <c r="I110" s="51"/>
      <c r="J110" s="242"/>
      <c r="K110" s="51"/>
      <c r="L110" s="51"/>
      <c r="M110" s="51"/>
      <c r="N110" s="51"/>
      <c r="O110" s="51"/>
      <c r="P110" s="51"/>
    </row>
    <row r="111" spans="1:16" ht="14.25">
      <c r="A111" s="78">
        <v>3</v>
      </c>
      <c r="B111" s="114" t="s">
        <v>339</v>
      </c>
      <c r="C111" s="149">
        <v>1</v>
      </c>
      <c r="D111" s="116" t="s">
        <v>102</v>
      </c>
      <c r="E111" s="149">
        <v>0</v>
      </c>
      <c r="F111" s="111">
        <f t="shared" si="0"/>
        <v>0</v>
      </c>
      <c r="I111" s="51"/>
      <c r="J111" s="242"/>
      <c r="K111" s="51"/>
      <c r="L111" s="51"/>
      <c r="M111" s="51"/>
      <c r="N111" s="51"/>
      <c r="O111" s="51"/>
      <c r="P111" s="51"/>
    </row>
    <row r="112" spans="1:16" ht="14.25">
      <c r="A112" s="78">
        <v>4</v>
      </c>
      <c r="B112" s="114" t="s">
        <v>340</v>
      </c>
      <c r="C112" s="149">
        <v>1</v>
      </c>
      <c r="D112" s="116" t="s">
        <v>102</v>
      </c>
      <c r="E112" s="149">
        <v>0</v>
      </c>
      <c r="F112" s="111">
        <f t="shared" si="0"/>
        <v>0</v>
      </c>
      <c r="I112" s="51"/>
      <c r="J112" s="242"/>
      <c r="K112" s="51"/>
      <c r="L112" s="51"/>
      <c r="M112" s="51"/>
      <c r="N112" s="51"/>
      <c r="O112" s="51"/>
      <c r="P112" s="51"/>
    </row>
    <row r="113" spans="1:16" ht="14.25">
      <c r="A113" s="78">
        <v>5</v>
      </c>
      <c r="B113" s="114" t="s">
        <v>42</v>
      </c>
      <c r="C113" s="149">
        <v>4</v>
      </c>
      <c r="D113" s="116" t="s">
        <v>102</v>
      </c>
      <c r="E113" s="149">
        <v>0</v>
      </c>
      <c r="F113" s="111">
        <f t="shared" si="0"/>
        <v>0</v>
      </c>
      <c r="I113" s="51"/>
      <c r="J113" s="242"/>
      <c r="K113" s="51"/>
      <c r="L113" s="51"/>
      <c r="M113" s="51"/>
      <c r="N113" s="51"/>
      <c r="O113" s="51"/>
      <c r="P113" s="51"/>
    </row>
    <row r="114" spans="1:16" ht="14.25">
      <c r="A114" s="78">
        <v>6</v>
      </c>
      <c r="B114" s="114" t="s">
        <v>197</v>
      </c>
      <c r="C114" s="149">
        <v>2</v>
      </c>
      <c r="D114" s="116" t="s">
        <v>102</v>
      </c>
      <c r="E114" s="149">
        <v>0</v>
      </c>
      <c r="F114" s="111">
        <f t="shared" si="0"/>
        <v>0</v>
      </c>
      <c r="I114" s="51"/>
      <c r="J114" s="242"/>
      <c r="K114" s="51"/>
      <c r="L114" s="51"/>
      <c r="M114" s="51"/>
      <c r="N114" s="51"/>
      <c r="O114" s="51"/>
      <c r="P114" s="51"/>
    </row>
    <row r="115" spans="1:16" ht="14.25">
      <c r="A115" s="78"/>
      <c r="B115" s="114"/>
      <c r="C115" s="149"/>
      <c r="D115" s="116"/>
      <c r="E115" s="149"/>
      <c r="F115" s="111"/>
      <c r="I115" s="51"/>
      <c r="J115" s="51"/>
      <c r="K115" s="51"/>
      <c r="L115" s="51"/>
      <c r="M115" s="51"/>
      <c r="N115" s="51"/>
      <c r="O115" s="51"/>
      <c r="P115" s="51"/>
    </row>
    <row r="116" spans="1:16" ht="14.25">
      <c r="A116" s="78"/>
      <c r="B116" s="114"/>
      <c r="C116" s="112"/>
      <c r="D116" s="116"/>
      <c r="E116" s="149"/>
      <c r="F116" s="111"/>
      <c r="I116" s="51"/>
      <c r="J116" s="51"/>
      <c r="K116" s="51"/>
      <c r="L116" s="51"/>
      <c r="M116" s="51"/>
      <c r="N116" s="51"/>
      <c r="O116" s="51"/>
      <c r="P116" s="51"/>
    </row>
    <row r="117" spans="1:16" ht="15">
      <c r="A117" s="76">
        <v>5.4</v>
      </c>
      <c r="B117" s="132" t="s">
        <v>103</v>
      </c>
      <c r="C117" s="112"/>
      <c r="D117" s="116"/>
      <c r="E117" s="149"/>
      <c r="F117" s="111"/>
      <c r="I117" s="51"/>
      <c r="J117" s="51"/>
      <c r="K117" s="51"/>
      <c r="L117" s="51"/>
      <c r="M117" s="51"/>
      <c r="N117" s="51"/>
      <c r="O117" s="51"/>
      <c r="P117" s="51"/>
    </row>
    <row r="118" spans="1:16" ht="14.25">
      <c r="A118" s="78">
        <v>1</v>
      </c>
      <c r="B118" s="114" t="s">
        <v>36</v>
      </c>
      <c r="C118" s="149">
        <v>6</v>
      </c>
      <c r="D118" s="116" t="s">
        <v>102</v>
      </c>
      <c r="E118" s="149">
        <v>0</v>
      </c>
      <c r="F118" s="111">
        <f aca="true" t="shared" si="1" ref="F118:F124">ROUND(C118*E118,2)</f>
        <v>0</v>
      </c>
      <c r="I118" s="51"/>
      <c r="J118" s="242"/>
      <c r="K118" s="51"/>
      <c r="L118" s="51"/>
      <c r="M118" s="51"/>
      <c r="N118" s="51"/>
      <c r="O118" s="51"/>
      <c r="P118" s="51"/>
    </row>
    <row r="119" spans="1:16" ht="14.25">
      <c r="A119" s="78">
        <v>2</v>
      </c>
      <c r="B119" s="114" t="s">
        <v>41</v>
      </c>
      <c r="C119" s="149">
        <v>13</v>
      </c>
      <c r="D119" s="116" t="s">
        <v>102</v>
      </c>
      <c r="E119" s="149">
        <v>0</v>
      </c>
      <c r="F119" s="111">
        <f t="shared" si="1"/>
        <v>0</v>
      </c>
      <c r="I119" s="51"/>
      <c r="J119" s="242"/>
      <c r="K119" s="51"/>
      <c r="L119" s="51"/>
      <c r="M119" s="51"/>
      <c r="N119" s="51"/>
      <c r="O119" s="51"/>
      <c r="P119" s="51"/>
    </row>
    <row r="120" spans="1:16" ht="14.25">
      <c r="A120" s="78">
        <v>3</v>
      </c>
      <c r="B120" s="114" t="s">
        <v>341</v>
      </c>
      <c r="C120" s="149">
        <v>1</v>
      </c>
      <c r="D120" s="116" t="s">
        <v>102</v>
      </c>
      <c r="E120" s="149">
        <v>0</v>
      </c>
      <c r="F120" s="111">
        <f t="shared" si="1"/>
        <v>0</v>
      </c>
      <c r="I120" s="51"/>
      <c r="J120" s="242"/>
      <c r="K120" s="51"/>
      <c r="L120" s="51"/>
      <c r="M120" s="51"/>
      <c r="N120" s="51"/>
      <c r="O120" s="51"/>
      <c r="P120" s="51"/>
    </row>
    <row r="121" spans="1:16" ht="14.25">
      <c r="A121" s="78">
        <v>4</v>
      </c>
      <c r="B121" s="114" t="s">
        <v>342</v>
      </c>
      <c r="C121" s="149">
        <v>1</v>
      </c>
      <c r="D121" s="116" t="s">
        <v>102</v>
      </c>
      <c r="E121" s="149">
        <v>0</v>
      </c>
      <c r="F121" s="111">
        <f t="shared" si="1"/>
        <v>0</v>
      </c>
      <c r="I121" s="51"/>
      <c r="J121" s="242"/>
      <c r="K121" s="51"/>
      <c r="L121" s="51"/>
      <c r="M121" s="51"/>
      <c r="N121" s="51"/>
      <c r="O121" s="51"/>
      <c r="P121" s="51"/>
    </row>
    <row r="122" spans="1:16" ht="14.25">
      <c r="A122" s="78">
        <v>5</v>
      </c>
      <c r="B122" s="114" t="s">
        <v>343</v>
      </c>
      <c r="C122" s="149">
        <v>1</v>
      </c>
      <c r="D122" s="116" t="s">
        <v>102</v>
      </c>
      <c r="E122" s="149">
        <v>0</v>
      </c>
      <c r="F122" s="111">
        <f t="shared" si="1"/>
        <v>0</v>
      </c>
      <c r="I122" s="51"/>
      <c r="J122" s="242"/>
      <c r="K122" s="51"/>
      <c r="L122" s="51"/>
      <c r="M122" s="51"/>
      <c r="N122" s="51"/>
      <c r="O122" s="51"/>
      <c r="P122" s="51"/>
    </row>
    <row r="123" spans="1:16" ht="14.25">
      <c r="A123" s="78">
        <v>6</v>
      </c>
      <c r="B123" s="114" t="s">
        <v>194</v>
      </c>
      <c r="C123" s="149">
        <v>5</v>
      </c>
      <c r="D123" s="116" t="s">
        <v>102</v>
      </c>
      <c r="E123" s="149">
        <v>0</v>
      </c>
      <c r="F123" s="111">
        <f t="shared" si="1"/>
        <v>0</v>
      </c>
      <c r="I123" s="51"/>
      <c r="J123" s="242"/>
      <c r="K123" s="51"/>
      <c r="L123" s="51"/>
      <c r="M123" s="51"/>
      <c r="N123" s="51"/>
      <c r="O123" s="51"/>
      <c r="P123" s="51"/>
    </row>
    <row r="124" spans="1:16" ht="14.25">
      <c r="A124" s="78">
        <v>7</v>
      </c>
      <c r="B124" s="114" t="s">
        <v>198</v>
      </c>
      <c r="C124" s="149">
        <v>3</v>
      </c>
      <c r="D124" s="116" t="s">
        <v>102</v>
      </c>
      <c r="E124" s="149">
        <v>0</v>
      </c>
      <c r="F124" s="111">
        <f t="shared" si="1"/>
        <v>0</v>
      </c>
      <c r="I124" s="51"/>
      <c r="J124" s="242"/>
      <c r="K124" s="51"/>
      <c r="L124" s="51"/>
      <c r="M124" s="51"/>
      <c r="N124" s="51"/>
      <c r="O124" s="51"/>
      <c r="P124" s="51"/>
    </row>
    <row r="125" spans="1:16" ht="14.25">
      <c r="A125" s="78"/>
      <c r="B125" s="114"/>
      <c r="C125" s="149"/>
      <c r="D125" s="116"/>
      <c r="E125" s="149"/>
      <c r="F125" s="111"/>
      <c r="I125" s="51"/>
      <c r="J125" s="51"/>
      <c r="K125" s="51"/>
      <c r="L125" s="51"/>
      <c r="M125" s="51"/>
      <c r="N125" s="51"/>
      <c r="O125" s="51"/>
      <c r="P125" s="51"/>
    </row>
    <row r="126" spans="1:16" ht="14.25">
      <c r="A126" s="78"/>
      <c r="B126" s="114"/>
      <c r="C126" s="112"/>
      <c r="D126" s="116"/>
      <c r="E126" s="149"/>
      <c r="F126" s="111"/>
      <c r="I126" s="51"/>
      <c r="J126" s="51"/>
      <c r="K126" s="51"/>
      <c r="L126" s="51"/>
      <c r="M126" s="51"/>
      <c r="N126" s="51"/>
      <c r="O126" s="51"/>
      <c r="P126" s="51"/>
    </row>
    <row r="127" spans="1:16" ht="15">
      <c r="A127" s="76"/>
      <c r="B127" s="132"/>
      <c r="C127" s="112"/>
      <c r="D127" s="116"/>
      <c r="E127" s="149"/>
      <c r="F127" s="111"/>
      <c r="I127" s="51"/>
      <c r="J127" s="51"/>
      <c r="K127" s="51"/>
      <c r="L127" s="51"/>
      <c r="M127" s="51"/>
      <c r="N127" s="51"/>
      <c r="O127" s="51"/>
      <c r="P127" s="51"/>
    </row>
    <row r="128" spans="1:16" ht="14.25">
      <c r="A128" s="78"/>
      <c r="B128" s="114"/>
      <c r="C128" s="149"/>
      <c r="D128" s="116"/>
      <c r="E128" s="149"/>
      <c r="F128" s="111"/>
      <c r="I128" s="51"/>
      <c r="J128" s="51"/>
      <c r="K128" s="51"/>
      <c r="L128" s="51"/>
      <c r="M128" s="51"/>
      <c r="N128" s="51"/>
      <c r="O128" s="51"/>
      <c r="P128" s="51"/>
    </row>
    <row r="129" spans="1:16" ht="14.25">
      <c r="A129" s="78"/>
      <c r="B129" s="114"/>
      <c r="C129" s="149"/>
      <c r="D129" s="116"/>
      <c r="E129" s="149"/>
      <c r="F129" s="111"/>
      <c r="I129" s="51"/>
      <c r="J129" s="51"/>
      <c r="K129" s="51"/>
      <c r="L129" s="51"/>
      <c r="M129" s="51"/>
      <c r="N129" s="51"/>
      <c r="O129" s="51"/>
      <c r="P129" s="51"/>
    </row>
    <row r="130" spans="1:16" ht="14.25">
      <c r="A130" s="78"/>
      <c r="B130" s="114"/>
      <c r="C130" s="112"/>
      <c r="D130" s="116"/>
      <c r="E130" s="149"/>
      <c r="F130" s="111"/>
      <c r="I130" s="51"/>
      <c r="J130" s="51"/>
      <c r="K130" s="51"/>
      <c r="L130" s="51"/>
      <c r="M130" s="51"/>
      <c r="N130" s="51"/>
      <c r="O130" s="51"/>
      <c r="P130" s="51"/>
    </row>
    <row r="131" spans="1:16" ht="15.75" customHeight="1">
      <c r="A131" s="76"/>
      <c r="B131" s="132"/>
      <c r="C131" s="112"/>
      <c r="D131" s="130"/>
      <c r="E131" s="149"/>
      <c r="F131" s="111"/>
      <c r="I131" s="51"/>
      <c r="J131" s="51"/>
      <c r="K131" s="51"/>
      <c r="L131" s="51"/>
      <c r="M131" s="51"/>
      <c r="N131" s="51"/>
      <c r="O131" s="51"/>
      <c r="P131" s="51"/>
    </row>
    <row r="132" spans="1:6" ht="14.25">
      <c r="A132" s="78"/>
      <c r="B132" s="114"/>
      <c r="C132" s="148"/>
      <c r="D132" s="116"/>
      <c r="E132" s="149"/>
      <c r="F132" s="111"/>
    </row>
    <row r="133" spans="1:6" ht="14.25">
      <c r="A133" s="78"/>
      <c r="B133" s="114"/>
      <c r="C133" s="148"/>
      <c r="D133" s="116"/>
      <c r="E133" s="149"/>
      <c r="F133" s="111"/>
    </row>
    <row r="134" spans="1:6" ht="14.25">
      <c r="A134" s="78"/>
      <c r="B134" s="114"/>
      <c r="C134" s="148"/>
      <c r="D134" s="116"/>
      <c r="E134" s="149"/>
      <c r="F134" s="111"/>
    </row>
    <row r="135" spans="1:6" ht="14.25">
      <c r="A135" s="78"/>
      <c r="B135" s="114"/>
      <c r="C135" s="148"/>
      <c r="D135" s="116"/>
      <c r="E135" s="149"/>
      <c r="F135" s="111"/>
    </row>
    <row r="136" spans="1:6" ht="14.25">
      <c r="A136" s="78"/>
      <c r="B136" s="114"/>
      <c r="C136" s="150"/>
      <c r="D136" s="116"/>
      <c r="E136" s="149"/>
      <c r="F136" s="111"/>
    </row>
    <row r="137" spans="1:6" ht="14.25">
      <c r="A137" s="78"/>
      <c r="B137" s="114"/>
      <c r="C137" s="112"/>
      <c r="D137" s="116"/>
      <c r="E137" s="149"/>
      <c r="F137" s="111"/>
    </row>
    <row r="138" spans="1:6" ht="14.25">
      <c r="A138" s="78"/>
      <c r="B138" s="114"/>
      <c r="C138" s="112"/>
      <c r="D138" s="116"/>
      <c r="E138" s="149"/>
      <c r="F138" s="111"/>
    </row>
    <row r="139" spans="1:6" ht="14.25">
      <c r="A139" s="78"/>
      <c r="B139" s="114"/>
      <c r="C139" s="112"/>
      <c r="D139" s="116"/>
      <c r="E139" s="149"/>
      <c r="F139" s="111"/>
    </row>
    <row r="140" spans="1:6" ht="14.25">
      <c r="A140" s="78"/>
      <c r="B140" s="114"/>
      <c r="C140" s="112"/>
      <c r="D140" s="116"/>
      <c r="E140" s="149"/>
      <c r="F140" s="111"/>
    </row>
    <row r="141" spans="1:6" ht="14.25">
      <c r="A141" s="78"/>
      <c r="B141" s="114"/>
      <c r="C141" s="112"/>
      <c r="D141" s="116"/>
      <c r="E141" s="149"/>
      <c r="F141" s="111"/>
    </row>
    <row r="142" spans="1:6" ht="15">
      <c r="A142" s="96"/>
      <c r="B142" s="151" t="s">
        <v>140</v>
      </c>
      <c r="C142" s="98"/>
      <c r="D142" s="99"/>
      <c r="E142" s="190"/>
      <c r="F142" s="100"/>
    </row>
    <row r="143" spans="1:6" s="126" customFormat="1" ht="15">
      <c r="A143" s="44"/>
      <c r="B143" s="294" t="s">
        <v>141</v>
      </c>
      <c r="C143" s="294"/>
      <c r="D143" s="45"/>
      <c r="E143" s="236"/>
      <c r="F143" s="46">
        <f>SUM(F102:F142)</f>
        <v>0</v>
      </c>
    </row>
    <row r="144" spans="1:6" ht="15">
      <c r="A144" s="139"/>
      <c r="B144" s="64" t="s">
        <v>39</v>
      </c>
      <c r="C144" s="140"/>
      <c r="D144" s="147"/>
      <c r="E144" s="187"/>
      <c r="F144" s="142"/>
    </row>
    <row r="145" spans="1:6" ht="15">
      <c r="A145" s="143"/>
      <c r="B145" s="69" t="s">
        <v>170</v>
      </c>
      <c r="C145" s="127"/>
      <c r="D145" s="128"/>
      <c r="E145" s="188"/>
      <c r="F145" s="100"/>
    </row>
    <row r="146" spans="1:6" ht="15">
      <c r="A146" s="113"/>
      <c r="B146" s="73"/>
      <c r="C146" s="112"/>
      <c r="D146" s="115"/>
      <c r="E146" s="149"/>
      <c r="F146" s="111"/>
    </row>
    <row r="147" spans="1:6" ht="15">
      <c r="A147" s="152">
        <v>6.1</v>
      </c>
      <c r="B147" s="132" t="s">
        <v>59</v>
      </c>
      <c r="C147" s="112"/>
      <c r="D147" s="115"/>
      <c r="E147" s="149"/>
      <c r="F147" s="111"/>
    </row>
    <row r="148" spans="1:6" ht="71.25">
      <c r="A148" s="113"/>
      <c r="B148" s="79" t="s">
        <v>171</v>
      </c>
      <c r="C148" s="112"/>
      <c r="D148" s="115"/>
      <c r="E148" s="149"/>
      <c r="F148" s="111"/>
    </row>
    <row r="149" spans="1:6" ht="28.5">
      <c r="A149" s="113"/>
      <c r="B149" s="79" t="s">
        <v>172</v>
      </c>
      <c r="C149" s="90"/>
      <c r="D149" s="90"/>
      <c r="E149" s="149"/>
      <c r="F149" s="111"/>
    </row>
    <row r="150" spans="1:6" ht="28.5">
      <c r="A150" s="113"/>
      <c r="B150" s="79" t="s">
        <v>173</v>
      </c>
      <c r="C150" s="90"/>
      <c r="D150" s="90"/>
      <c r="E150" s="149"/>
      <c r="F150" s="111"/>
    </row>
    <row r="151" spans="1:6" ht="57">
      <c r="A151" s="78"/>
      <c r="B151" s="153" t="s">
        <v>174</v>
      </c>
      <c r="C151" s="112"/>
      <c r="D151" s="116"/>
      <c r="E151" s="149"/>
      <c r="F151" s="111"/>
    </row>
    <row r="152" spans="1:6" ht="14.25">
      <c r="A152" s="78"/>
      <c r="B152" s="79"/>
      <c r="C152" s="112"/>
      <c r="D152" s="116"/>
      <c r="E152" s="149"/>
      <c r="F152" s="111"/>
    </row>
    <row r="153" spans="1:6" ht="14.25">
      <c r="A153" s="78"/>
      <c r="B153" s="79"/>
      <c r="C153" s="112"/>
      <c r="D153" s="116"/>
      <c r="E153" s="149"/>
      <c r="F153" s="111"/>
    </row>
    <row r="154" spans="1:6" ht="15">
      <c r="A154" s="152">
        <v>6.2</v>
      </c>
      <c r="B154" s="132" t="s">
        <v>411</v>
      </c>
      <c r="C154" s="112"/>
      <c r="D154" s="116"/>
      <c r="E154" s="149"/>
      <c r="F154" s="111"/>
    </row>
    <row r="155" spans="1:6" ht="14.25">
      <c r="A155" s="78">
        <v>1</v>
      </c>
      <c r="B155" s="114" t="s">
        <v>410</v>
      </c>
      <c r="C155" s="112">
        <v>1</v>
      </c>
      <c r="D155" s="116" t="s">
        <v>126</v>
      </c>
      <c r="E155" s="149">
        <v>0</v>
      </c>
      <c r="F155" s="111">
        <f>ROUND(C155*E155,2)</f>
        <v>0</v>
      </c>
    </row>
    <row r="156" spans="1:6" ht="14.25">
      <c r="A156" s="78">
        <v>2</v>
      </c>
      <c r="B156" s="114" t="s">
        <v>412</v>
      </c>
      <c r="C156" s="112">
        <v>1</v>
      </c>
      <c r="D156" s="116" t="s">
        <v>126</v>
      </c>
      <c r="E156" s="149">
        <v>0</v>
      </c>
      <c r="F156" s="111">
        <f>ROUND(C156*E156,2)</f>
        <v>0</v>
      </c>
    </row>
    <row r="157" spans="1:6" ht="14.25">
      <c r="A157" s="78">
        <v>3</v>
      </c>
      <c r="B157" s="114" t="s">
        <v>413</v>
      </c>
      <c r="C157" s="112">
        <v>1</v>
      </c>
      <c r="D157" s="116" t="s">
        <v>126</v>
      </c>
      <c r="E157" s="149">
        <v>0</v>
      </c>
      <c r="F157" s="111">
        <f>ROUND(C157*E157,2)</f>
        <v>0</v>
      </c>
    </row>
    <row r="158" spans="1:6" ht="21.75" customHeight="1">
      <c r="A158" s="78"/>
      <c r="B158" s="114"/>
      <c r="C158" s="112"/>
      <c r="D158" s="116"/>
      <c r="E158" s="149"/>
      <c r="F158" s="111"/>
    </row>
    <row r="159" spans="1:6" ht="15">
      <c r="A159" s="152">
        <v>6.3</v>
      </c>
      <c r="B159" s="132" t="s">
        <v>201</v>
      </c>
      <c r="C159" s="112"/>
      <c r="D159" s="116"/>
      <c r="E159" s="149"/>
      <c r="F159" s="111"/>
    </row>
    <row r="160" spans="1:6" ht="28.5">
      <c r="A160" s="78"/>
      <c r="B160" s="114" t="s">
        <v>202</v>
      </c>
      <c r="C160" s="112"/>
      <c r="D160" s="116"/>
      <c r="E160" s="149"/>
      <c r="F160" s="111"/>
    </row>
    <row r="161" spans="1:6" ht="14.25">
      <c r="A161" s="78">
        <v>1</v>
      </c>
      <c r="B161" s="114" t="s">
        <v>203</v>
      </c>
      <c r="C161" s="112">
        <v>1</v>
      </c>
      <c r="D161" s="116" t="s">
        <v>10</v>
      </c>
      <c r="E161" s="149">
        <v>0</v>
      </c>
      <c r="F161" s="111">
        <f>ROUND(C161*E161,2)</f>
        <v>0</v>
      </c>
    </row>
    <row r="162" spans="1:6" ht="21.75" customHeight="1">
      <c r="A162" s="78"/>
      <c r="B162" s="114"/>
      <c r="C162" s="112"/>
      <c r="D162" s="116"/>
      <c r="E162" s="149"/>
      <c r="F162" s="111"/>
    </row>
    <row r="163" spans="1:6" ht="15">
      <c r="A163" s="152">
        <v>6.4</v>
      </c>
      <c r="B163" s="132" t="s">
        <v>335</v>
      </c>
      <c r="C163" s="112"/>
      <c r="D163" s="116"/>
      <c r="E163" s="149"/>
      <c r="F163" s="111"/>
    </row>
    <row r="164" spans="1:6" ht="28.5">
      <c r="A164" s="78">
        <v>1</v>
      </c>
      <c r="B164" s="79" t="s">
        <v>336</v>
      </c>
      <c r="C164" s="112">
        <v>120</v>
      </c>
      <c r="D164" s="116" t="s">
        <v>337</v>
      </c>
      <c r="E164" s="149">
        <v>0</v>
      </c>
      <c r="F164" s="111">
        <f>ROUND(C164*E164,2)</f>
        <v>0</v>
      </c>
    </row>
    <row r="165" spans="1:6" ht="14.25">
      <c r="A165" s="78"/>
      <c r="B165" s="114"/>
      <c r="C165" s="112"/>
      <c r="D165" s="116"/>
      <c r="E165" s="149"/>
      <c r="F165" s="111"/>
    </row>
    <row r="166" spans="1:6" ht="20.25" customHeight="1">
      <c r="A166" s="78"/>
      <c r="B166" s="114"/>
      <c r="C166" s="112"/>
      <c r="D166" s="116"/>
      <c r="E166" s="149"/>
      <c r="F166" s="111"/>
    </row>
    <row r="167" spans="1:6" ht="20.25" customHeight="1">
      <c r="A167" s="78"/>
      <c r="B167" s="114"/>
      <c r="C167" s="112"/>
      <c r="D167" s="116"/>
      <c r="E167" s="149"/>
      <c r="F167" s="111"/>
    </row>
    <row r="168" spans="1:6" ht="14.25">
      <c r="A168" s="78"/>
      <c r="B168" s="114"/>
      <c r="C168" s="112"/>
      <c r="D168" s="116"/>
      <c r="E168" s="149"/>
      <c r="F168" s="111"/>
    </row>
    <row r="169" spans="1:6" ht="15">
      <c r="A169" s="152"/>
      <c r="B169" s="132"/>
      <c r="C169" s="112"/>
      <c r="D169" s="116"/>
      <c r="E169" s="149"/>
      <c r="F169" s="111"/>
    </row>
    <row r="170" spans="1:6" ht="14.25">
      <c r="A170" s="78"/>
      <c r="B170" s="114"/>
      <c r="C170" s="150"/>
      <c r="D170" s="116"/>
      <c r="E170" s="149"/>
      <c r="F170" s="111"/>
    </row>
    <row r="171" spans="1:6" ht="14.25">
      <c r="A171" s="78"/>
      <c r="B171" s="114"/>
      <c r="C171" s="150"/>
      <c r="D171" s="116"/>
      <c r="E171" s="149"/>
      <c r="F171" s="111"/>
    </row>
    <row r="172" spans="1:6" ht="14.25">
      <c r="A172" s="78"/>
      <c r="B172" s="114"/>
      <c r="C172" s="150"/>
      <c r="D172" s="116"/>
      <c r="E172" s="149"/>
      <c r="F172" s="111"/>
    </row>
    <row r="173" spans="1:6" ht="14.25">
      <c r="A173" s="78"/>
      <c r="B173" s="114"/>
      <c r="C173" s="150"/>
      <c r="D173" s="116"/>
      <c r="E173" s="149"/>
      <c r="F173" s="111"/>
    </row>
    <row r="174" spans="1:6" ht="14.25">
      <c r="A174" s="78"/>
      <c r="B174" s="114"/>
      <c r="C174" s="150"/>
      <c r="D174" s="116"/>
      <c r="E174" s="149"/>
      <c r="F174" s="111"/>
    </row>
    <row r="175" spans="1:6" ht="14.25">
      <c r="A175" s="78"/>
      <c r="B175" s="114"/>
      <c r="C175" s="150"/>
      <c r="D175" s="116"/>
      <c r="E175" s="149"/>
      <c r="F175" s="111"/>
    </row>
    <row r="176" spans="1:6" ht="14.25">
      <c r="A176" s="78"/>
      <c r="B176" s="114"/>
      <c r="C176" s="150"/>
      <c r="D176" s="116"/>
      <c r="E176" s="149"/>
      <c r="F176" s="111"/>
    </row>
    <row r="177" spans="1:6" ht="14.25">
      <c r="A177" s="78"/>
      <c r="B177" s="114"/>
      <c r="C177" s="150"/>
      <c r="D177" s="116"/>
      <c r="E177" s="149"/>
      <c r="F177" s="111"/>
    </row>
    <row r="178" spans="1:6" ht="14.25">
      <c r="A178" s="78"/>
      <c r="B178" s="114"/>
      <c r="C178" s="150"/>
      <c r="D178" s="116"/>
      <c r="E178" s="149"/>
      <c r="F178" s="111"/>
    </row>
    <row r="179" spans="1:6" ht="14.25">
      <c r="A179" s="78"/>
      <c r="B179" s="114"/>
      <c r="C179" s="150"/>
      <c r="D179" s="116"/>
      <c r="E179" s="149"/>
      <c r="F179" s="111"/>
    </row>
    <row r="180" spans="1:6" ht="14.25">
      <c r="A180" s="78"/>
      <c r="B180" s="114"/>
      <c r="C180" s="150"/>
      <c r="D180" s="116"/>
      <c r="E180" s="149"/>
      <c r="F180" s="111"/>
    </row>
    <row r="181" spans="1:6" ht="14.25">
      <c r="A181" s="78"/>
      <c r="B181" s="114"/>
      <c r="C181" s="150"/>
      <c r="D181" s="116"/>
      <c r="E181" s="149"/>
      <c r="F181" s="111"/>
    </row>
    <row r="182" spans="1:6" ht="14.25">
      <c r="A182" s="78"/>
      <c r="B182" s="114"/>
      <c r="C182" s="150"/>
      <c r="D182" s="116"/>
      <c r="E182" s="149"/>
      <c r="F182" s="111"/>
    </row>
    <row r="183" spans="1:6" ht="14.25">
      <c r="A183" s="78"/>
      <c r="B183" s="114"/>
      <c r="C183" s="150"/>
      <c r="D183" s="116"/>
      <c r="E183" s="149"/>
      <c r="F183" s="111"/>
    </row>
    <row r="184" spans="1:6" ht="14.25">
      <c r="A184" s="78"/>
      <c r="B184" s="114"/>
      <c r="C184" s="150"/>
      <c r="D184" s="116"/>
      <c r="E184" s="149"/>
      <c r="F184" s="111"/>
    </row>
    <row r="185" spans="1:6" ht="14.25">
      <c r="A185" s="78"/>
      <c r="B185" s="114"/>
      <c r="C185" s="150"/>
      <c r="D185" s="116"/>
      <c r="E185" s="149"/>
      <c r="F185" s="111"/>
    </row>
    <row r="186" spans="1:6" ht="14.25">
      <c r="A186" s="78"/>
      <c r="B186" s="114"/>
      <c r="C186" s="112"/>
      <c r="D186" s="116"/>
      <c r="E186" s="149"/>
      <c r="F186" s="111"/>
    </row>
    <row r="187" spans="1:6" ht="15">
      <c r="A187" s="96"/>
      <c r="B187" s="151" t="s">
        <v>155</v>
      </c>
      <c r="C187" s="98"/>
      <c r="D187" s="99"/>
      <c r="E187" s="190"/>
      <c r="F187" s="100"/>
    </row>
    <row r="188" spans="1:6" s="126" customFormat="1" ht="15">
      <c r="A188" s="44"/>
      <c r="B188" s="294" t="s">
        <v>104</v>
      </c>
      <c r="C188" s="294"/>
      <c r="D188" s="45"/>
      <c r="E188" s="236"/>
      <c r="F188" s="46">
        <f>SUM(F149:F187)</f>
        <v>0</v>
      </c>
    </row>
    <row r="189" spans="1:6" ht="15">
      <c r="A189" s="139"/>
      <c r="B189" s="64" t="s">
        <v>120</v>
      </c>
      <c r="C189" s="140"/>
      <c r="D189" s="147"/>
      <c r="E189" s="187"/>
      <c r="F189" s="142"/>
    </row>
    <row r="190" spans="1:6" ht="15">
      <c r="A190" s="143"/>
      <c r="B190" s="69" t="s">
        <v>148</v>
      </c>
      <c r="C190" s="127"/>
      <c r="D190" s="128"/>
      <c r="E190" s="188"/>
      <c r="F190" s="100"/>
    </row>
    <row r="191" spans="1:6" ht="15">
      <c r="A191" s="113"/>
      <c r="B191" s="73"/>
      <c r="C191" s="112"/>
      <c r="D191" s="115"/>
      <c r="E191" s="149"/>
      <c r="F191" s="111"/>
    </row>
    <row r="192" spans="1:6" ht="15">
      <c r="A192" s="154">
        <v>7.1</v>
      </c>
      <c r="B192" s="132" t="s">
        <v>59</v>
      </c>
      <c r="C192" s="112"/>
      <c r="D192" s="115"/>
      <c r="E192" s="149"/>
      <c r="F192" s="111"/>
    </row>
    <row r="193" spans="1:6" ht="48" customHeight="1">
      <c r="A193" s="113"/>
      <c r="B193" s="79" t="s">
        <v>151</v>
      </c>
      <c r="C193" s="112"/>
      <c r="D193" s="115"/>
      <c r="E193" s="149"/>
      <c r="F193" s="111"/>
    </row>
    <row r="194" spans="1:6" ht="71.25">
      <c r="A194" s="113"/>
      <c r="B194" s="79" t="s">
        <v>138</v>
      </c>
      <c r="C194" s="90"/>
      <c r="D194" s="90"/>
      <c r="E194" s="149"/>
      <c r="F194" s="111"/>
    </row>
    <row r="195" spans="1:6" ht="57">
      <c r="A195" s="113"/>
      <c r="B195" s="79" t="s">
        <v>152</v>
      </c>
      <c r="C195" s="90"/>
      <c r="D195" s="90"/>
      <c r="E195" s="149"/>
      <c r="F195" s="111"/>
    </row>
    <row r="196" spans="1:6" ht="28.5">
      <c r="A196" s="78"/>
      <c r="B196" s="79" t="s">
        <v>168</v>
      </c>
      <c r="C196" s="112"/>
      <c r="D196" s="116"/>
      <c r="E196" s="149"/>
      <c r="F196" s="111"/>
    </row>
    <row r="197" spans="1:6" ht="42.75">
      <c r="A197" s="78"/>
      <c r="B197" s="79" t="s">
        <v>169</v>
      </c>
      <c r="C197" s="112"/>
      <c r="D197" s="116"/>
      <c r="E197" s="149"/>
      <c r="F197" s="111"/>
    </row>
    <row r="198" spans="1:6" ht="14.25">
      <c r="A198" s="78"/>
      <c r="B198" s="79"/>
      <c r="C198" s="112"/>
      <c r="D198" s="116"/>
      <c r="E198" s="149"/>
      <c r="F198" s="111"/>
    </row>
    <row r="199" spans="1:6" ht="15">
      <c r="A199" s="154">
        <v>7.2</v>
      </c>
      <c r="B199" s="132" t="s">
        <v>204</v>
      </c>
      <c r="C199" s="112"/>
      <c r="D199" s="116"/>
      <c r="E199" s="149"/>
      <c r="F199" s="111"/>
    </row>
    <row r="200" spans="1:6" ht="42.75">
      <c r="A200" s="78">
        <v>1</v>
      </c>
      <c r="B200" s="114" t="s">
        <v>205</v>
      </c>
      <c r="C200" s="112">
        <v>38.15</v>
      </c>
      <c r="D200" s="116" t="s">
        <v>127</v>
      </c>
      <c r="E200" s="149">
        <v>0</v>
      </c>
      <c r="F200" s="111">
        <f>ROUND(C200*E200,2)</f>
        <v>0</v>
      </c>
    </row>
    <row r="201" spans="1:6" ht="21.75" customHeight="1">
      <c r="A201" s="78"/>
      <c r="B201" s="114"/>
      <c r="C201" s="112"/>
      <c r="D201" s="116"/>
      <c r="E201" s="149"/>
      <c r="F201" s="111"/>
    </row>
    <row r="202" spans="1:6" ht="14.25">
      <c r="A202" s="78"/>
      <c r="B202" s="114"/>
      <c r="C202" s="112"/>
      <c r="D202" s="116"/>
      <c r="E202" s="149"/>
      <c r="F202" s="111"/>
    </row>
    <row r="203" spans="1:33" ht="15">
      <c r="A203" s="154">
        <v>7.3</v>
      </c>
      <c r="B203" s="132" t="s">
        <v>206</v>
      </c>
      <c r="C203" s="112"/>
      <c r="D203" s="116"/>
      <c r="E203" s="149"/>
      <c r="F203" s="11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row>
    <row r="204" spans="1:33" ht="28.5">
      <c r="A204" s="78"/>
      <c r="B204" s="114" t="s">
        <v>207</v>
      </c>
      <c r="C204" s="112"/>
      <c r="D204" s="130"/>
      <c r="E204" s="149"/>
      <c r="F204" s="11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row>
    <row r="205" spans="1:6" ht="21.75" customHeight="1">
      <c r="A205" s="78">
        <v>1</v>
      </c>
      <c r="B205" s="114" t="s">
        <v>208</v>
      </c>
      <c r="C205" s="112">
        <v>12.600000000000001</v>
      </c>
      <c r="D205" s="116" t="s">
        <v>14</v>
      </c>
      <c r="E205" s="149">
        <v>0</v>
      </c>
      <c r="F205" s="111">
        <f>ROUND(C205*E205,2)</f>
        <v>0</v>
      </c>
    </row>
    <row r="206" spans="1:6" ht="21.75" customHeight="1">
      <c r="A206" s="78"/>
      <c r="B206" s="114"/>
      <c r="C206" s="112"/>
      <c r="D206" s="116"/>
      <c r="E206" s="149"/>
      <c r="F206" s="111"/>
    </row>
    <row r="207" spans="1:33" ht="14.25">
      <c r="A207" s="78"/>
      <c r="B207" s="114"/>
      <c r="C207" s="112"/>
      <c r="D207" s="116"/>
      <c r="E207" s="149"/>
      <c r="F207" s="11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row>
    <row r="208" spans="1:6" ht="14.25" customHeight="1">
      <c r="A208" s="154"/>
      <c r="B208" s="132"/>
      <c r="C208" s="112"/>
      <c r="D208" s="116"/>
      <c r="E208" s="149"/>
      <c r="F208" s="111"/>
    </row>
    <row r="209" spans="1:6" ht="14.25">
      <c r="A209" s="78"/>
      <c r="B209" s="114"/>
      <c r="C209" s="89"/>
      <c r="D209" s="116"/>
      <c r="E209" s="149"/>
      <c r="F209" s="111"/>
    </row>
    <row r="210" spans="1:6" ht="15">
      <c r="A210" s="76"/>
      <c r="B210" s="132"/>
      <c r="C210" s="112"/>
      <c r="D210" s="116"/>
      <c r="E210" s="149"/>
      <c r="F210" s="111"/>
    </row>
    <row r="211" spans="1:6" ht="15">
      <c r="A211" s="76"/>
      <c r="B211" s="132"/>
      <c r="C211" s="112"/>
      <c r="D211" s="116"/>
      <c r="E211" s="149"/>
      <c r="F211" s="111"/>
    </row>
    <row r="212" spans="1:6" ht="15">
      <c r="A212" s="76"/>
      <c r="B212" s="132"/>
      <c r="C212" s="112"/>
      <c r="D212" s="116"/>
      <c r="E212" s="149"/>
      <c r="F212" s="111"/>
    </row>
    <row r="213" spans="1:6" ht="15">
      <c r="A213" s="76"/>
      <c r="B213" s="132"/>
      <c r="C213" s="112"/>
      <c r="D213" s="116"/>
      <c r="E213" s="149"/>
      <c r="F213" s="111"/>
    </row>
    <row r="214" spans="1:6" ht="15">
      <c r="A214" s="76"/>
      <c r="B214" s="132"/>
      <c r="C214" s="112"/>
      <c r="D214" s="116"/>
      <c r="E214" s="149"/>
      <c r="F214" s="111"/>
    </row>
    <row r="215" spans="1:6" ht="15">
      <c r="A215" s="76"/>
      <c r="B215" s="132"/>
      <c r="C215" s="112"/>
      <c r="D215" s="116"/>
      <c r="E215" s="149"/>
      <c r="F215" s="111"/>
    </row>
    <row r="216" spans="1:6" ht="15">
      <c r="A216" s="76"/>
      <c r="B216" s="132"/>
      <c r="C216" s="112"/>
      <c r="D216" s="116"/>
      <c r="E216" s="149"/>
      <c r="F216" s="111"/>
    </row>
    <row r="217" spans="1:6" ht="15">
      <c r="A217" s="76"/>
      <c r="B217" s="132"/>
      <c r="C217" s="112"/>
      <c r="D217" s="116"/>
      <c r="E217" s="149"/>
      <c r="F217" s="111"/>
    </row>
    <row r="218" spans="1:6" ht="15">
      <c r="A218" s="76"/>
      <c r="B218" s="132"/>
      <c r="C218" s="112"/>
      <c r="D218" s="116"/>
      <c r="E218" s="149"/>
      <c r="F218" s="111"/>
    </row>
    <row r="219" spans="1:6" ht="15">
      <c r="A219" s="76"/>
      <c r="B219" s="132"/>
      <c r="C219" s="112"/>
      <c r="D219" s="116"/>
      <c r="E219" s="149"/>
      <c r="F219" s="111"/>
    </row>
    <row r="220" spans="1:6" ht="15">
      <c r="A220" s="76"/>
      <c r="B220" s="132"/>
      <c r="C220" s="112"/>
      <c r="D220" s="116"/>
      <c r="E220" s="149"/>
      <c r="F220" s="111"/>
    </row>
    <row r="221" spans="1:6" ht="15">
      <c r="A221" s="76"/>
      <c r="B221" s="132"/>
      <c r="C221" s="112"/>
      <c r="D221" s="116"/>
      <c r="E221" s="149"/>
      <c r="F221" s="111"/>
    </row>
    <row r="222" spans="1:6" ht="14.25">
      <c r="A222" s="78"/>
      <c r="B222" s="114"/>
      <c r="C222" s="149"/>
      <c r="D222" s="116"/>
      <c r="E222" s="149"/>
      <c r="F222" s="111"/>
    </row>
    <row r="223" spans="1:6" ht="14.25" customHeight="1">
      <c r="A223" s="154"/>
      <c r="B223" s="132"/>
      <c r="C223" s="112"/>
      <c r="D223" s="116"/>
      <c r="E223" s="149"/>
      <c r="F223" s="111"/>
    </row>
    <row r="224" spans="1:6" ht="14.25">
      <c r="A224" s="78"/>
      <c r="B224" s="114"/>
      <c r="C224" s="89"/>
      <c r="D224" s="116"/>
      <c r="E224" s="149"/>
      <c r="F224" s="111"/>
    </row>
    <row r="225" spans="1:6" ht="14.25">
      <c r="A225" s="78"/>
      <c r="B225" s="114"/>
      <c r="C225" s="89"/>
      <c r="D225" s="116"/>
      <c r="E225" s="149"/>
      <c r="F225" s="111"/>
    </row>
    <row r="226" spans="1:6" ht="14.25">
      <c r="A226" s="78"/>
      <c r="B226" s="114"/>
      <c r="C226" s="112"/>
      <c r="D226" s="116"/>
      <c r="E226" s="149"/>
      <c r="F226" s="111"/>
    </row>
    <row r="227" spans="1:6" ht="14.25">
      <c r="A227" s="78"/>
      <c r="B227" s="114"/>
      <c r="C227" s="112"/>
      <c r="D227" s="116"/>
      <c r="E227" s="149"/>
      <c r="F227" s="111"/>
    </row>
    <row r="228" spans="1:6" ht="14.25">
      <c r="A228" s="118"/>
      <c r="B228" s="119"/>
      <c r="C228" s="120"/>
      <c r="D228" s="121"/>
      <c r="E228" s="189"/>
      <c r="F228" s="135"/>
    </row>
    <row r="229" spans="1:6" ht="15">
      <c r="A229" s="96"/>
      <c r="B229" s="151" t="s">
        <v>181</v>
      </c>
      <c r="C229" s="98"/>
      <c r="D229" s="99"/>
      <c r="E229" s="190"/>
      <c r="F229" s="100"/>
    </row>
    <row r="230" spans="1:6" s="126" customFormat="1" ht="15">
      <c r="A230" s="44"/>
      <c r="B230" s="294" t="s">
        <v>121</v>
      </c>
      <c r="C230" s="294"/>
      <c r="D230" s="45"/>
      <c r="E230" s="236"/>
      <c r="F230" s="46">
        <f>SUM(F198:F208)</f>
        <v>0</v>
      </c>
    </row>
    <row r="231" spans="1:6" ht="15">
      <c r="A231" s="139"/>
      <c r="B231" s="64" t="s">
        <v>142</v>
      </c>
      <c r="C231" s="140"/>
      <c r="D231" s="147"/>
      <c r="E231" s="187"/>
      <c r="F231" s="142"/>
    </row>
    <row r="232" spans="1:6" ht="15">
      <c r="A232" s="143"/>
      <c r="B232" s="69" t="s">
        <v>129</v>
      </c>
      <c r="C232" s="127"/>
      <c r="D232" s="128"/>
      <c r="E232" s="188"/>
      <c r="F232" s="100"/>
    </row>
    <row r="233" spans="1:6" ht="15">
      <c r="A233" s="113"/>
      <c r="B233" s="73"/>
      <c r="C233" s="112"/>
      <c r="D233" s="115"/>
      <c r="E233" s="149"/>
      <c r="F233" s="111"/>
    </row>
    <row r="234" spans="1:6" ht="15">
      <c r="A234" s="154">
        <v>8.1</v>
      </c>
      <c r="B234" s="132" t="s">
        <v>59</v>
      </c>
      <c r="C234" s="112"/>
      <c r="D234" s="115"/>
      <c r="E234" s="149"/>
      <c r="F234" s="111"/>
    </row>
    <row r="235" spans="1:6" ht="41.25" customHeight="1">
      <c r="A235" s="113"/>
      <c r="B235" s="79" t="s">
        <v>136</v>
      </c>
      <c r="C235" s="112"/>
      <c r="D235" s="115"/>
      <c r="E235" s="149"/>
      <c r="F235" s="111"/>
    </row>
    <row r="236" spans="1:6" ht="28.5">
      <c r="A236" s="113"/>
      <c r="B236" s="79" t="s">
        <v>137</v>
      </c>
      <c r="C236" s="112"/>
      <c r="D236" s="115"/>
      <c r="E236" s="149"/>
      <c r="F236" s="111"/>
    </row>
    <row r="237" spans="1:6" ht="71.25">
      <c r="A237" s="113"/>
      <c r="B237" s="79" t="s">
        <v>138</v>
      </c>
      <c r="C237" s="90"/>
      <c r="D237" s="90"/>
      <c r="E237" s="149"/>
      <c r="F237" s="111"/>
    </row>
    <row r="238" spans="1:6" ht="14.25">
      <c r="A238" s="78"/>
      <c r="B238" s="79"/>
      <c r="C238" s="112"/>
      <c r="D238" s="116"/>
      <c r="E238" s="149"/>
      <c r="F238" s="111"/>
    </row>
    <row r="239" spans="1:6" ht="14.25">
      <c r="A239" s="78"/>
      <c r="B239" s="114"/>
      <c r="C239" s="112"/>
      <c r="D239" s="130"/>
      <c r="E239" s="149"/>
      <c r="F239" s="111"/>
    </row>
    <row r="240" spans="1:6" ht="14.25">
      <c r="A240" s="78"/>
      <c r="B240" s="114"/>
      <c r="C240" s="149"/>
      <c r="D240" s="116"/>
      <c r="E240" s="149"/>
      <c r="F240" s="111"/>
    </row>
    <row r="241" spans="1:6" ht="14.25">
      <c r="A241" s="78"/>
      <c r="B241" s="114"/>
      <c r="C241" s="149"/>
      <c r="D241" s="116"/>
      <c r="E241" s="149"/>
      <c r="F241" s="111"/>
    </row>
    <row r="242" spans="1:6" ht="14.25">
      <c r="A242" s="78"/>
      <c r="B242" s="114"/>
      <c r="C242" s="149"/>
      <c r="D242" s="116"/>
      <c r="E242" s="149"/>
      <c r="F242" s="111"/>
    </row>
    <row r="243" spans="1:6" ht="14.25">
      <c r="A243" s="78"/>
      <c r="B243" s="114"/>
      <c r="C243" s="149"/>
      <c r="D243" s="116"/>
      <c r="E243" s="149"/>
      <c r="F243" s="111"/>
    </row>
    <row r="244" spans="1:6" ht="14.25">
      <c r="A244" s="78"/>
      <c r="B244" s="114"/>
      <c r="C244" s="149"/>
      <c r="D244" s="116"/>
      <c r="E244" s="149"/>
      <c r="F244" s="111"/>
    </row>
    <row r="245" spans="1:6" ht="14.25">
      <c r="A245" s="78"/>
      <c r="B245" s="114"/>
      <c r="C245" s="149"/>
      <c r="D245" s="116"/>
      <c r="E245" s="149"/>
      <c r="F245" s="111"/>
    </row>
    <row r="246" spans="1:6" ht="14.25">
      <c r="A246" s="78"/>
      <c r="B246" s="114"/>
      <c r="C246" s="149"/>
      <c r="D246" s="116"/>
      <c r="E246" s="149"/>
      <c r="F246" s="111"/>
    </row>
    <row r="247" spans="1:6" ht="14.25">
      <c r="A247" s="78"/>
      <c r="B247" s="114"/>
      <c r="C247" s="149"/>
      <c r="D247" s="116"/>
      <c r="E247" s="149"/>
      <c r="F247" s="111"/>
    </row>
    <row r="248" spans="1:6" ht="14.25">
      <c r="A248" s="78"/>
      <c r="B248" s="114"/>
      <c r="C248" s="149"/>
      <c r="D248" s="116"/>
      <c r="E248" s="149"/>
      <c r="F248" s="111"/>
    </row>
    <row r="249" spans="1:6" ht="14.25">
      <c r="A249" s="78"/>
      <c r="B249" s="114"/>
      <c r="C249" s="149"/>
      <c r="D249" s="116"/>
      <c r="E249" s="149"/>
      <c r="F249" s="111"/>
    </row>
    <row r="250" spans="1:6" ht="14.25">
      <c r="A250" s="78"/>
      <c r="B250" s="114"/>
      <c r="C250" s="149"/>
      <c r="D250" s="116"/>
      <c r="E250" s="149"/>
      <c r="F250" s="111"/>
    </row>
    <row r="251" spans="1:6" ht="14.25">
      <c r="A251" s="78"/>
      <c r="B251" s="114"/>
      <c r="C251" s="112"/>
      <c r="D251" s="116"/>
      <c r="E251" s="149"/>
      <c r="F251" s="111"/>
    </row>
    <row r="252" spans="1:6" ht="14.25">
      <c r="A252" s="78"/>
      <c r="B252" s="114"/>
      <c r="C252" s="112"/>
      <c r="D252" s="116"/>
      <c r="E252" s="149"/>
      <c r="F252" s="111"/>
    </row>
    <row r="253" spans="1:6" ht="14.25">
      <c r="A253" s="78"/>
      <c r="B253" s="114"/>
      <c r="C253" s="112"/>
      <c r="D253" s="116"/>
      <c r="E253" s="149"/>
      <c r="F253" s="111"/>
    </row>
    <row r="254" spans="1:6" ht="14.25">
      <c r="A254" s="78"/>
      <c r="B254" s="114"/>
      <c r="C254" s="112"/>
      <c r="D254" s="116"/>
      <c r="E254" s="149"/>
      <c r="F254" s="111"/>
    </row>
    <row r="255" spans="1:6" ht="14.25">
      <c r="A255" s="78"/>
      <c r="B255" s="114"/>
      <c r="C255" s="112"/>
      <c r="D255" s="116"/>
      <c r="E255" s="149"/>
      <c r="F255" s="111"/>
    </row>
    <row r="256" spans="1:6" ht="14.25">
      <c r="A256" s="78"/>
      <c r="B256" s="114"/>
      <c r="C256" s="112"/>
      <c r="D256" s="116"/>
      <c r="E256" s="149"/>
      <c r="F256" s="111"/>
    </row>
    <row r="257" spans="1:6" ht="14.25">
      <c r="A257" s="78"/>
      <c r="B257" s="114"/>
      <c r="C257" s="112"/>
      <c r="D257" s="116"/>
      <c r="E257" s="149"/>
      <c r="F257" s="111"/>
    </row>
    <row r="258" spans="1:6" ht="14.25">
      <c r="A258" s="78"/>
      <c r="B258" s="114"/>
      <c r="C258" s="112"/>
      <c r="D258" s="116"/>
      <c r="E258" s="149"/>
      <c r="F258" s="111"/>
    </row>
    <row r="259" spans="1:6" ht="14.25">
      <c r="A259" s="78"/>
      <c r="B259" s="114"/>
      <c r="C259" s="112"/>
      <c r="D259" s="116"/>
      <c r="E259" s="149"/>
      <c r="F259" s="111"/>
    </row>
    <row r="260" spans="1:6" ht="15">
      <c r="A260" s="76"/>
      <c r="B260" s="132"/>
      <c r="C260" s="112"/>
      <c r="D260" s="116"/>
      <c r="E260" s="149"/>
      <c r="F260" s="111"/>
    </row>
    <row r="261" spans="1:6" ht="15">
      <c r="A261" s="76"/>
      <c r="B261" s="132"/>
      <c r="C261" s="112"/>
      <c r="D261" s="116"/>
      <c r="E261" s="149"/>
      <c r="F261" s="111"/>
    </row>
    <row r="262" spans="1:6" ht="15">
      <c r="A262" s="76"/>
      <c r="B262" s="132"/>
      <c r="C262" s="112"/>
      <c r="D262" s="116"/>
      <c r="E262" s="149"/>
      <c r="F262" s="111"/>
    </row>
    <row r="263" spans="1:6" ht="14.25">
      <c r="A263" s="78"/>
      <c r="B263" s="114"/>
      <c r="C263" s="149"/>
      <c r="D263" s="116"/>
      <c r="E263" s="149"/>
      <c r="F263" s="111"/>
    </row>
    <row r="264" spans="1:6" ht="14.25">
      <c r="A264" s="78"/>
      <c r="B264" s="114"/>
      <c r="C264" s="149"/>
      <c r="D264" s="116"/>
      <c r="E264" s="149"/>
      <c r="F264" s="111"/>
    </row>
    <row r="265" spans="1:6" ht="15">
      <c r="A265" s="96"/>
      <c r="B265" s="151" t="s">
        <v>182</v>
      </c>
      <c r="C265" s="98"/>
      <c r="D265" s="99"/>
      <c r="E265" s="190"/>
      <c r="F265" s="100"/>
    </row>
    <row r="266" spans="1:6" s="126" customFormat="1" ht="15">
      <c r="A266" s="44"/>
      <c r="B266" s="294" t="s">
        <v>124</v>
      </c>
      <c r="C266" s="294"/>
      <c r="D266" s="45"/>
      <c r="E266" s="236"/>
      <c r="F266" s="46">
        <f>SUM(F240:F265)</f>
        <v>0</v>
      </c>
    </row>
    <row r="267" spans="1:6" ht="15">
      <c r="A267" s="139"/>
      <c r="B267" s="64" t="s">
        <v>158</v>
      </c>
      <c r="C267" s="140"/>
      <c r="D267" s="147"/>
      <c r="E267" s="187"/>
      <c r="F267" s="142"/>
    </row>
    <row r="268" spans="1:6" ht="15">
      <c r="A268" s="143"/>
      <c r="B268" s="69" t="s">
        <v>209</v>
      </c>
      <c r="C268" s="127"/>
      <c r="D268" s="128"/>
      <c r="E268" s="188"/>
      <c r="F268" s="100"/>
    </row>
    <row r="269" spans="1:6" ht="15">
      <c r="A269" s="113"/>
      <c r="B269" s="73"/>
      <c r="C269" s="112"/>
      <c r="D269" s="115"/>
      <c r="E269" s="149"/>
      <c r="F269" s="111"/>
    </row>
    <row r="270" spans="1:6" ht="15">
      <c r="A270" s="76"/>
      <c r="B270" s="132"/>
      <c r="C270" s="112"/>
      <c r="D270" s="115"/>
      <c r="E270" s="149"/>
      <c r="F270" s="111"/>
    </row>
    <row r="271" spans="1:6" ht="15">
      <c r="A271" s="154">
        <v>9.1</v>
      </c>
      <c r="B271" s="132" t="s">
        <v>59</v>
      </c>
      <c r="C271" s="112"/>
      <c r="D271" s="116"/>
      <c r="E271" s="149"/>
      <c r="F271" s="111"/>
    </row>
    <row r="272" spans="1:6" ht="57">
      <c r="A272" s="113"/>
      <c r="B272" s="155" t="s">
        <v>133</v>
      </c>
      <c r="C272" s="112"/>
      <c r="D272" s="116"/>
      <c r="E272" s="149"/>
      <c r="F272" s="111"/>
    </row>
    <row r="273" spans="1:6" ht="42.75">
      <c r="A273" s="113"/>
      <c r="B273" s="155" t="s">
        <v>134</v>
      </c>
      <c r="C273" s="112"/>
      <c r="D273" s="116"/>
      <c r="E273" s="149"/>
      <c r="F273" s="111"/>
    </row>
    <row r="274" spans="1:6" ht="28.5">
      <c r="A274" s="113"/>
      <c r="B274" s="155" t="s">
        <v>156</v>
      </c>
      <c r="C274" s="112"/>
      <c r="D274" s="116"/>
      <c r="E274" s="149"/>
      <c r="F274" s="111"/>
    </row>
    <row r="275" spans="1:6" ht="28.5">
      <c r="A275" s="113"/>
      <c r="B275" s="155" t="s">
        <v>375</v>
      </c>
      <c r="C275" s="112"/>
      <c r="D275" s="116"/>
      <c r="E275" s="149"/>
      <c r="F275" s="111"/>
    </row>
    <row r="276" spans="1:6" ht="14.25">
      <c r="A276" s="113"/>
      <c r="B276" s="155"/>
      <c r="C276" s="112"/>
      <c r="D276" s="116"/>
      <c r="E276" s="149"/>
      <c r="F276" s="111"/>
    </row>
    <row r="277" spans="1:6" ht="14.25">
      <c r="A277" s="78"/>
      <c r="B277" s="156"/>
      <c r="C277" s="112"/>
      <c r="D277" s="116"/>
      <c r="E277" s="149"/>
      <c r="F277" s="111"/>
    </row>
    <row r="278" spans="1:8" ht="15">
      <c r="A278" s="154">
        <v>9.3</v>
      </c>
      <c r="B278" s="157" t="s">
        <v>132</v>
      </c>
      <c r="C278" s="112"/>
      <c r="D278" s="116"/>
      <c r="E278" s="149"/>
      <c r="F278" s="111"/>
      <c r="H278" s="126"/>
    </row>
    <row r="279" spans="1:8" ht="15">
      <c r="A279" s="78">
        <v>4</v>
      </c>
      <c r="B279" s="155" t="s">
        <v>374</v>
      </c>
      <c r="C279" s="112"/>
      <c r="D279" s="116"/>
      <c r="E279" s="149"/>
      <c r="F279" s="111"/>
      <c r="H279" s="126"/>
    </row>
    <row r="280" spans="1:6" ht="14.25">
      <c r="A280" s="78"/>
      <c r="B280" s="155"/>
      <c r="C280" s="112"/>
      <c r="D280" s="116"/>
      <c r="E280" s="149"/>
      <c r="F280" s="111"/>
    </row>
    <row r="281" spans="1:6" ht="15">
      <c r="A281" s="154"/>
      <c r="B281" s="157"/>
      <c r="C281" s="112"/>
      <c r="D281" s="116"/>
      <c r="E281" s="149"/>
      <c r="F281" s="111"/>
    </row>
    <row r="282" spans="1:6" ht="15">
      <c r="A282" s="154"/>
      <c r="B282" s="79"/>
      <c r="C282" s="112"/>
      <c r="D282" s="116"/>
      <c r="E282" s="149"/>
      <c r="F282" s="111"/>
    </row>
    <row r="283" spans="1:6" ht="14.25">
      <c r="A283" s="158"/>
      <c r="B283" s="79"/>
      <c r="C283" s="159"/>
      <c r="D283" s="116"/>
      <c r="E283" s="149"/>
      <c r="F283" s="111"/>
    </row>
    <row r="284" spans="1:8" ht="15">
      <c r="A284" s="78"/>
      <c r="B284" s="155"/>
      <c r="C284" s="112"/>
      <c r="D284" s="116"/>
      <c r="E284" s="149"/>
      <c r="F284" s="111"/>
      <c r="H284" s="126"/>
    </row>
    <row r="285" spans="1:8" ht="15">
      <c r="A285" s="154"/>
      <c r="B285" s="79"/>
      <c r="C285" s="112"/>
      <c r="D285" s="116"/>
      <c r="E285" s="149"/>
      <c r="F285" s="111"/>
      <c r="H285" s="126"/>
    </row>
    <row r="286" spans="1:8" ht="15">
      <c r="A286" s="78"/>
      <c r="B286" s="155"/>
      <c r="C286" s="112"/>
      <c r="D286" s="116"/>
      <c r="E286" s="149"/>
      <c r="F286" s="111"/>
      <c r="H286" s="126"/>
    </row>
    <row r="287" spans="1:6" ht="14.25">
      <c r="A287" s="78"/>
      <c r="B287" s="114"/>
      <c r="C287" s="112"/>
      <c r="D287" s="116"/>
      <c r="E287" s="149"/>
      <c r="F287" s="111"/>
    </row>
    <row r="288" spans="1:6" ht="14.25">
      <c r="A288" s="78"/>
      <c r="B288" s="114"/>
      <c r="C288" s="112"/>
      <c r="D288" s="116"/>
      <c r="E288" s="149"/>
      <c r="F288" s="111"/>
    </row>
    <row r="289" spans="1:6" ht="14.25">
      <c r="A289" s="78"/>
      <c r="B289" s="114"/>
      <c r="C289" s="112"/>
      <c r="D289" s="116"/>
      <c r="E289" s="149"/>
      <c r="F289" s="111"/>
    </row>
    <row r="290" spans="1:6" ht="14.25">
      <c r="A290" s="78"/>
      <c r="B290" s="114"/>
      <c r="C290" s="112"/>
      <c r="D290" s="116"/>
      <c r="E290" s="149"/>
      <c r="F290" s="111"/>
    </row>
    <row r="291" spans="1:6" ht="14.25">
      <c r="A291" s="78"/>
      <c r="B291" s="114"/>
      <c r="C291" s="112"/>
      <c r="D291" s="116"/>
      <c r="E291" s="149"/>
      <c r="F291" s="111"/>
    </row>
    <row r="292" spans="1:6" ht="14.25">
      <c r="A292" s="78"/>
      <c r="B292" s="114"/>
      <c r="C292" s="112"/>
      <c r="D292" s="116"/>
      <c r="E292" s="149"/>
      <c r="F292" s="111"/>
    </row>
    <row r="293" spans="1:6" ht="14.25">
      <c r="A293" s="78"/>
      <c r="B293" s="114"/>
      <c r="C293" s="112"/>
      <c r="D293" s="116"/>
      <c r="E293" s="149"/>
      <c r="F293" s="111"/>
    </row>
    <row r="294" spans="1:6" ht="14.25">
      <c r="A294" s="78"/>
      <c r="B294" s="114"/>
      <c r="C294" s="112"/>
      <c r="D294" s="116"/>
      <c r="E294" s="149"/>
      <c r="F294" s="111"/>
    </row>
    <row r="295" spans="1:6" ht="14.25">
      <c r="A295" s="78"/>
      <c r="B295" s="114"/>
      <c r="C295" s="112"/>
      <c r="D295" s="116"/>
      <c r="E295" s="149"/>
      <c r="F295" s="111"/>
    </row>
    <row r="296" spans="1:6" ht="14.25">
      <c r="A296" s="78"/>
      <c r="B296" s="114"/>
      <c r="C296" s="112"/>
      <c r="D296" s="116"/>
      <c r="E296" s="149"/>
      <c r="F296" s="111"/>
    </row>
    <row r="297" spans="1:6" ht="14.25">
      <c r="A297" s="78"/>
      <c r="B297" s="114"/>
      <c r="C297" s="112"/>
      <c r="D297" s="116"/>
      <c r="E297" s="149"/>
      <c r="F297" s="111"/>
    </row>
    <row r="298" spans="1:6" ht="14.25">
      <c r="A298" s="78"/>
      <c r="B298" s="114"/>
      <c r="C298" s="112"/>
      <c r="D298" s="116"/>
      <c r="E298" s="149"/>
      <c r="F298" s="111"/>
    </row>
    <row r="299" spans="1:6" ht="14.25">
      <c r="A299" s="78"/>
      <c r="B299" s="114"/>
      <c r="C299" s="112"/>
      <c r="D299" s="116"/>
      <c r="E299" s="149"/>
      <c r="F299" s="111"/>
    </row>
    <row r="300" spans="1:6" ht="14.25">
      <c r="A300" s="78"/>
      <c r="B300" s="114"/>
      <c r="C300" s="112"/>
      <c r="D300" s="116"/>
      <c r="E300" s="149"/>
      <c r="F300" s="111"/>
    </row>
    <row r="301" spans="1:6" ht="14.25">
      <c r="A301" s="78"/>
      <c r="B301" s="114"/>
      <c r="C301" s="112"/>
      <c r="D301" s="116"/>
      <c r="E301" s="149"/>
      <c r="F301" s="111"/>
    </row>
    <row r="302" spans="1:6" ht="14.25">
      <c r="A302" s="78"/>
      <c r="B302" s="114"/>
      <c r="C302" s="112"/>
      <c r="D302" s="116"/>
      <c r="E302" s="149"/>
      <c r="F302" s="111"/>
    </row>
    <row r="303" spans="1:6" ht="14.25">
      <c r="A303" s="78"/>
      <c r="B303" s="114"/>
      <c r="C303" s="112"/>
      <c r="D303" s="116"/>
      <c r="E303" s="149"/>
      <c r="F303" s="111"/>
    </row>
    <row r="304" spans="1:6" ht="14.25">
      <c r="A304" s="78"/>
      <c r="B304" s="114"/>
      <c r="C304" s="112"/>
      <c r="D304" s="116"/>
      <c r="E304" s="149"/>
      <c r="F304" s="111"/>
    </row>
    <row r="305" spans="1:6" ht="14.25">
      <c r="A305" s="78"/>
      <c r="B305" s="114"/>
      <c r="C305" s="112"/>
      <c r="D305" s="116"/>
      <c r="E305" s="149"/>
      <c r="F305" s="111"/>
    </row>
    <row r="306" spans="1:6" ht="14.25">
      <c r="A306" s="78"/>
      <c r="B306" s="114"/>
      <c r="C306" s="112"/>
      <c r="D306" s="116"/>
      <c r="E306" s="149"/>
      <c r="F306" s="111"/>
    </row>
    <row r="307" spans="1:6" ht="14.25">
      <c r="A307" s="78"/>
      <c r="B307" s="114"/>
      <c r="C307" s="112"/>
      <c r="D307" s="116"/>
      <c r="E307" s="149"/>
      <c r="F307" s="111"/>
    </row>
    <row r="308" spans="1:6" ht="14.25">
      <c r="A308" s="78"/>
      <c r="B308" s="114"/>
      <c r="C308" s="112"/>
      <c r="D308" s="116"/>
      <c r="E308" s="149"/>
      <c r="F308" s="111"/>
    </row>
    <row r="309" spans="1:6" ht="14.25">
      <c r="A309" s="78"/>
      <c r="B309" s="114"/>
      <c r="C309" s="112"/>
      <c r="D309" s="116"/>
      <c r="E309" s="149"/>
      <c r="F309" s="111"/>
    </row>
    <row r="310" spans="1:6" ht="14.25">
      <c r="A310" s="118"/>
      <c r="B310" s="119"/>
      <c r="C310" s="120"/>
      <c r="D310" s="121"/>
      <c r="E310" s="189"/>
      <c r="F310" s="135"/>
    </row>
    <row r="311" spans="1:6" ht="17.25" customHeight="1">
      <c r="A311" s="96"/>
      <c r="B311" s="151" t="s">
        <v>210</v>
      </c>
      <c r="C311" s="98"/>
      <c r="D311" s="99"/>
      <c r="E311" s="190"/>
      <c r="F311" s="100"/>
    </row>
    <row r="312" spans="1:6" s="126" customFormat="1" ht="15">
      <c r="A312" s="44"/>
      <c r="B312" s="294" t="s">
        <v>143</v>
      </c>
      <c r="C312" s="294"/>
      <c r="D312" s="45"/>
      <c r="E312" s="236"/>
      <c r="F312" s="46">
        <f>SUM(F272:F310)</f>
        <v>0</v>
      </c>
    </row>
    <row r="313" spans="1:6" ht="15">
      <c r="A313" s="139"/>
      <c r="B313" s="64" t="s">
        <v>246</v>
      </c>
      <c r="C313" s="140"/>
      <c r="D313" s="147"/>
      <c r="E313" s="187"/>
      <c r="F313" s="142"/>
    </row>
    <row r="314" spans="1:6" s="126" customFormat="1" ht="15">
      <c r="A314" s="143"/>
      <c r="B314" s="69" t="s">
        <v>219</v>
      </c>
      <c r="C314" s="127"/>
      <c r="D314" s="128"/>
      <c r="E314" s="188"/>
      <c r="F314" s="100"/>
    </row>
    <row r="315" spans="1:6" s="126" customFormat="1" ht="15">
      <c r="A315" s="113"/>
      <c r="B315" s="73"/>
      <c r="C315" s="112"/>
      <c r="D315" s="115"/>
      <c r="E315" s="149"/>
      <c r="F315" s="111"/>
    </row>
    <row r="316" spans="1:6" s="126" customFormat="1" ht="15">
      <c r="A316" s="160">
        <v>10.1</v>
      </c>
      <c r="B316" s="132" t="s">
        <v>59</v>
      </c>
      <c r="C316" s="112"/>
      <c r="D316" s="115"/>
      <c r="E316" s="149"/>
      <c r="F316" s="111"/>
    </row>
    <row r="317" spans="1:6" s="126" customFormat="1" ht="42.75">
      <c r="A317" s="154"/>
      <c r="B317" s="155" t="s">
        <v>220</v>
      </c>
      <c r="C317" s="112"/>
      <c r="D317" s="116"/>
      <c r="E317" s="149"/>
      <c r="F317" s="111"/>
    </row>
    <row r="318" spans="1:6" s="126" customFormat="1" ht="28.5">
      <c r="A318" s="154"/>
      <c r="B318" s="155" t="s">
        <v>221</v>
      </c>
      <c r="C318" s="112"/>
      <c r="D318" s="116"/>
      <c r="E318" s="149"/>
      <c r="F318" s="111"/>
    </row>
    <row r="319" spans="1:6" s="126" customFormat="1" ht="28.5">
      <c r="A319" s="154"/>
      <c r="B319" s="155" t="s">
        <v>222</v>
      </c>
      <c r="C319" s="112"/>
      <c r="D319" s="116"/>
      <c r="E319" s="149"/>
      <c r="F319" s="111"/>
    </row>
    <row r="320" spans="1:6" s="126" customFormat="1" ht="42.75">
      <c r="A320" s="154"/>
      <c r="B320" s="155" t="s">
        <v>223</v>
      </c>
      <c r="C320" s="112"/>
      <c r="D320" s="116"/>
      <c r="E320" s="149"/>
      <c r="F320" s="111"/>
    </row>
    <row r="321" spans="1:6" ht="14.25">
      <c r="A321" s="161"/>
      <c r="B321" s="79"/>
      <c r="C321" s="112"/>
      <c r="D321" s="116"/>
      <c r="E321" s="149"/>
      <c r="F321" s="111"/>
    </row>
    <row r="322" spans="1:6" ht="14.25">
      <c r="A322" s="160">
        <v>10.2</v>
      </c>
      <c r="B322" s="79" t="s">
        <v>224</v>
      </c>
      <c r="C322" s="112"/>
      <c r="D322" s="116"/>
      <c r="E322" s="149"/>
      <c r="F322" s="111"/>
    </row>
    <row r="323" spans="1:6" ht="14.25">
      <c r="A323" s="78">
        <v>1</v>
      </c>
      <c r="B323" s="79" t="s">
        <v>238</v>
      </c>
      <c r="C323" s="112">
        <v>35.7</v>
      </c>
      <c r="D323" s="116" t="s">
        <v>14</v>
      </c>
      <c r="E323" s="149">
        <v>0</v>
      </c>
      <c r="F323" s="111">
        <f aca="true" t="shared" si="2" ref="F323:F332">ROUND(C323*E323,2)</f>
        <v>0</v>
      </c>
    </row>
    <row r="324" spans="1:6" ht="14.25">
      <c r="A324" s="78">
        <v>2</v>
      </c>
      <c r="B324" s="79" t="s">
        <v>225</v>
      </c>
      <c r="C324" s="112">
        <v>13.8</v>
      </c>
      <c r="D324" s="116" t="s">
        <v>14</v>
      </c>
      <c r="E324" s="149">
        <v>0</v>
      </c>
      <c r="F324" s="111">
        <f t="shared" si="2"/>
        <v>0</v>
      </c>
    </row>
    <row r="325" spans="1:6" ht="14.25">
      <c r="A325" s="78">
        <v>3</v>
      </c>
      <c r="B325" s="79" t="s">
        <v>226</v>
      </c>
      <c r="C325" s="112">
        <v>14.3</v>
      </c>
      <c r="D325" s="116" t="s">
        <v>14</v>
      </c>
      <c r="E325" s="149">
        <v>0</v>
      </c>
      <c r="F325" s="111">
        <f t="shared" si="2"/>
        <v>0</v>
      </c>
    </row>
    <row r="326" spans="1:6" ht="14.25">
      <c r="A326" s="78">
        <v>4</v>
      </c>
      <c r="B326" s="79" t="s">
        <v>227</v>
      </c>
      <c r="C326" s="112">
        <v>8.9</v>
      </c>
      <c r="D326" s="116" t="s">
        <v>14</v>
      </c>
      <c r="E326" s="149">
        <v>0</v>
      </c>
      <c r="F326" s="111">
        <f t="shared" si="2"/>
        <v>0</v>
      </c>
    </row>
    <row r="327" spans="1:6" ht="14.25">
      <c r="A327" s="78">
        <v>5</v>
      </c>
      <c r="B327" s="79" t="s">
        <v>228</v>
      </c>
      <c r="C327" s="112">
        <v>8.1</v>
      </c>
      <c r="D327" s="116" t="s">
        <v>14</v>
      </c>
      <c r="E327" s="149">
        <v>0</v>
      </c>
      <c r="F327" s="111">
        <f t="shared" si="2"/>
        <v>0</v>
      </c>
    </row>
    <row r="328" spans="1:6" ht="14.25">
      <c r="A328" s="78">
        <v>6</v>
      </c>
      <c r="B328" s="79" t="s">
        <v>229</v>
      </c>
      <c r="C328" s="112">
        <v>19</v>
      </c>
      <c r="D328" s="116" t="s">
        <v>14</v>
      </c>
      <c r="E328" s="149">
        <v>0</v>
      </c>
      <c r="F328" s="111">
        <f t="shared" si="2"/>
        <v>0</v>
      </c>
    </row>
    <row r="329" spans="1:6" ht="14.25">
      <c r="A329" s="78">
        <v>7</v>
      </c>
      <c r="B329" s="79" t="s">
        <v>230</v>
      </c>
      <c r="C329" s="112">
        <v>30</v>
      </c>
      <c r="D329" s="116" t="s">
        <v>14</v>
      </c>
      <c r="E329" s="149">
        <v>0</v>
      </c>
      <c r="F329" s="111">
        <f t="shared" si="2"/>
        <v>0</v>
      </c>
    </row>
    <row r="330" spans="1:6" ht="14.25">
      <c r="A330" s="78">
        <v>8</v>
      </c>
      <c r="B330" s="79" t="s">
        <v>231</v>
      </c>
      <c r="C330" s="112">
        <v>10.3</v>
      </c>
      <c r="D330" s="116" t="s">
        <v>14</v>
      </c>
      <c r="E330" s="149">
        <v>0</v>
      </c>
      <c r="F330" s="111">
        <f t="shared" si="2"/>
        <v>0</v>
      </c>
    </row>
    <row r="331" spans="1:6" ht="14.25">
      <c r="A331" s="78">
        <v>9</v>
      </c>
      <c r="B331" s="79" t="s">
        <v>232</v>
      </c>
      <c r="C331" s="112">
        <v>11.6</v>
      </c>
      <c r="D331" s="116" t="s">
        <v>14</v>
      </c>
      <c r="E331" s="149">
        <v>0</v>
      </c>
      <c r="F331" s="111">
        <f t="shared" si="2"/>
        <v>0</v>
      </c>
    </row>
    <row r="332" spans="1:6" ht="14.25">
      <c r="A332" s="78">
        <v>10</v>
      </c>
      <c r="B332" s="79" t="s">
        <v>233</v>
      </c>
      <c r="C332" s="112">
        <v>11.6</v>
      </c>
      <c r="D332" s="116" t="s">
        <v>14</v>
      </c>
      <c r="E332" s="149">
        <v>0</v>
      </c>
      <c r="F332" s="111">
        <f t="shared" si="2"/>
        <v>0</v>
      </c>
    </row>
    <row r="333" spans="1:6" ht="14.25">
      <c r="A333" s="161">
        <v>11</v>
      </c>
      <c r="B333" s="155" t="s">
        <v>390</v>
      </c>
      <c r="C333" s="112">
        <v>190</v>
      </c>
      <c r="D333" s="116" t="s">
        <v>391</v>
      </c>
      <c r="E333" s="149"/>
      <c r="F333" s="111"/>
    </row>
    <row r="334" spans="1:6" ht="14.25">
      <c r="A334" s="161"/>
      <c r="B334" s="79"/>
      <c r="C334" s="112"/>
      <c r="D334" s="116"/>
      <c r="E334" s="149"/>
      <c r="F334" s="111"/>
    </row>
    <row r="335" spans="1:6" ht="14.25">
      <c r="A335" s="160">
        <v>10.3</v>
      </c>
      <c r="B335" s="79" t="s">
        <v>234</v>
      </c>
      <c r="C335" s="112"/>
      <c r="D335" s="116"/>
      <c r="E335" s="149"/>
      <c r="F335" s="111"/>
    </row>
    <row r="336" spans="1:6" ht="14.25">
      <c r="A336" s="78">
        <v>1</v>
      </c>
      <c r="B336" s="79" t="s">
        <v>235</v>
      </c>
      <c r="C336" s="112">
        <v>11.34</v>
      </c>
      <c r="D336" s="116" t="s">
        <v>14</v>
      </c>
      <c r="E336" s="149">
        <v>0</v>
      </c>
      <c r="F336" s="111">
        <f>ROUND(C336*E336,2)</f>
        <v>0</v>
      </c>
    </row>
    <row r="337" spans="1:6" ht="14.25">
      <c r="A337" s="113"/>
      <c r="B337" s="79"/>
      <c r="C337" s="112"/>
      <c r="D337" s="116"/>
      <c r="E337" s="149"/>
      <c r="F337" s="111"/>
    </row>
    <row r="338" spans="1:6" ht="14.25">
      <c r="A338" s="113"/>
      <c r="B338" s="155"/>
      <c r="C338" s="112"/>
      <c r="D338" s="116"/>
      <c r="E338" s="149"/>
      <c r="F338" s="111"/>
    </row>
    <row r="339" spans="1:6" ht="14.25">
      <c r="A339" s="113">
        <v>10.4</v>
      </c>
      <c r="B339" s="155" t="s">
        <v>236</v>
      </c>
      <c r="C339" s="112"/>
      <c r="D339" s="116"/>
      <c r="E339" s="149"/>
      <c r="F339" s="111"/>
    </row>
    <row r="340" spans="1:6" ht="14.25">
      <c r="A340" s="78">
        <v>1</v>
      </c>
      <c r="B340" s="79" t="s">
        <v>237</v>
      </c>
      <c r="C340" s="112">
        <v>71.21</v>
      </c>
      <c r="D340" s="116" t="s">
        <v>14</v>
      </c>
      <c r="E340" s="149">
        <v>0</v>
      </c>
      <c r="F340" s="111">
        <f>ROUND(C340*E340,2)</f>
        <v>0</v>
      </c>
    </row>
    <row r="341" spans="1:6" ht="14.25">
      <c r="A341" s="161"/>
      <c r="B341" s="79"/>
      <c r="C341" s="112"/>
      <c r="D341" s="116"/>
      <c r="E341" s="149"/>
      <c r="F341" s="111"/>
    </row>
    <row r="342" spans="1:6" ht="14.25">
      <c r="A342" s="78"/>
      <c r="B342" s="155"/>
      <c r="C342" s="112"/>
      <c r="D342" s="116"/>
      <c r="E342" s="149"/>
      <c r="F342" s="111"/>
    </row>
    <row r="343" spans="1:6" ht="14.25">
      <c r="A343" s="78"/>
      <c r="B343" s="155"/>
      <c r="C343" s="112"/>
      <c r="D343" s="116"/>
      <c r="E343" s="149"/>
      <c r="F343" s="111"/>
    </row>
    <row r="344" spans="1:6" ht="14.25">
      <c r="A344" s="78"/>
      <c r="B344" s="155"/>
      <c r="C344" s="112"/>
      <c r="D344" s="116"/>
      <c r="E344" s="149"/>
      <c r="F344" s="111"/>
    </row>
    <row r="345" spans="1:6" ht="14.25">
      <c r="A345" s="78"/>
      <c r="B345" s="155"/>
      <c r="C345" s="112"/>
      <c r="D345" s="116"/>
      <c r="E345" s="149"/>
      <c r="F345" s="111"/>
    </row>
    <row r="346" spans="1:6" ht="14.25">
      <c r="A346" s="78"/>
      <c r="B346" s="155"/>
      <c r="C346" s="112"/>
      <c r="D346" s="116"/>
      <c r="E346" s="149"/>
      <c r="F346" s="111"/>
    </row>
    <row r="347" spans="1:6" ht="14.25">
      <c r="A347" s="78"/>
      <c r="B347" s="155"/>
      <c r="C347" s="112"/>
      <c r="D347" s="116"/>
      <c r="E347" s="149"/>
      <c r="F347" s="111"/>
    </row>
    <row r="348" spans="1:6" ht="14.25">
      <c r="A348" s="78"/>
      <c r="B348" s="155"/>
      <c r="C348" s="112"/>
      <c r="D348" s="116"/>
      <c r="E348" s="149"/>
      <c r="F348" s="111"/>
    </row>
    <row r="349" spans="1:6" ht="14.25">
      <c r="A349" s="78"/>
      <c r="B349" s="155"/>
      <c r="C349" s="112"/>
      <c r="D349" s="116"/>
      <c r="E349" s="149"/>
      <c r="F349" s="111"/>
    </row>
    <row r="350" spans="1:6" ht="14.25">
      <c r="A350" s="78"/>
      <c r="B350" s="155"/>
      <c r="C350" s="112"/>
      <c r="D350" s="116"/>
      <c r="E350" s="149"/>
      <c r="F350" s="111"/>
    </row>
    <row r="351" spans="1:6" ht="14.25">
      <c r="A351" s="78"/>
      <c r="B351" s="155"/>
      <c r="C351" s="112"/>
      <c r="D351" s="116"/>
      <c r="E351" s="149"/>
      <c r="F351" s="111"/>
    </row>
    <row r="352" spans="1:6" ht="14.25">
      <c r="A352" s="78"/>
      <c r="B352" s="155"/>
      <c r="C352" s="112"/>
      <c r="D352" s="116"/>
      <c r="E352" s="149"/>
      <c r="F352" s="111"/>
    </row>
    <row r="353" spans="1:6" ht="14.25">
      <c r="A353" s="78"/>
      <c r="B353" s="155"/>
      <c r="C353" s="112"/>
      <c r="D353" s="116"/>
      <c r="E353" s="149"/>
      <c r="F353" s="111"/>
    </row>
    <row r="354" spans="1:6" ht="14.25">
      <c r="A354" s="78"/>
      <c r="B354" s="155"/>
      <c r="C354" s="112"/>
      <c r="D354" s="116"/>
      <c r="E354" s="149"/>
      <c r="F354" s="111"/>
    </row>
    <row r="355" spans="1:6" ht="14.25">
      <c r="A355" s="78"/>
      <c r="B355" s="155"/>
      <c r="C355" s="112"/>
      <c r="D355" s="116"/>
      <c r="E355" s="149"/>
      <c r="F355" s="111"/>
    </row>
    <row r="356" spans="1:6" ht="14.25">
      <c r="A356" s="78"/>
      <c r="B356" s="155"/>
      <c r="C356" s="112"/>
      <c r="D356" s="116"/>
      <c r="E356" s="149"/>
      <c r="F356" s="111"/>
    </row>
    <row r="357" spans="1:6" ht="14.25">
      <c r="A357" s="78"/>
      <c r="B357" s="155"/>
      <c r="C357" s="112"/>
      <c r="D357" s="116"/>
      <c r="E357" s="149"/>
      <c r="F357" s="111"/>
    </row>
    <row r="358" spans="1:6" ht="14.25">
      <c r="A358" s="78"/>
      <c r="B358" s="155"/>
      <c r="C358" s="112"/>
      <c r="D358" s="116"/>
      <c r="E358" s="149"/>
      <c r="F358" s="111"/>
    </row>
    <row r="359" spans="1:6" ht="14.25">
      <c r="A359" s="78"/>
      <c r="B359" s="155"/>
      <c r="C359" s="112"/>
      <c r="D359" s="116"/>
      <c r="E359" s="149"/>
      <c r="F359" s="111"/>
    </row>
    <row r="360" spans="1:6" ht="14.25">
      <c r="A360" s="78"/>
      <c r="B360" s="155"/>
      <c r="C360" s="112"/>
      <c r="D360" s="116"/>
      <c r="E360" s="149"/>
      <c r="F360" s="111"/>
    </row>
    <row r="361" spans="1:6" ht="14.25">
      <c r="A361" s="78"/>
      <c r="B361" s="155"/>
      <c r="C361" s="112"/>
      <c r="D361" s="116"/>
      <c r="E361" s="149"/>
      <c r="F361" s="111"/>
    </row>
    <row r="362" spans="1:6" ht="17.25" customHeight="1">
      <c r="A362" s="96"/>
      <c r="B362" s="151" t="s">
        <v>250</v>
      </c>
      <c r="C362" s="98"/>
      <c r="D362" s="99"/>
      <c r="E362" s="190"/>
      <c r="F362" s="100"/>
    </row>
    <row r="363" spans="1:6" s="126" customFormat="1" ht="15">
      <c r="A363" s="44"/>
      <c r="B363" s="294" t="s">
        <v>106</v>
      </c>
      <c r="C363" s="294"/>
      <c r="D363" s="45"/>
      <c r="E363" s="236"/>
      <c r="F363" s="46">
        <f>SUM(F320:F362)</f>
        <v>0</v>
      </c>
    </row>
    <row r="364" spans="1:6" s="126" customFormat="1" ht="15">
      <c r="A364" s="139"/>
      <c r="B364" s="64" t="s">
        <v>247</v>
      </c>
      <c r="C364" s="140"/>
      <c r="D364" s="147"/>
      <c r="E364" s="187"/>
      <c r="F364" s="142"/>
    </row>
    <row r="365" spans="1:6" ht="15">
      <c r="A365" s="143"/>
      <c r="B365" s="69" t="s">
        <v>28</v>
      </c>
      <c r="C365" s="127"/>
      <c r="D365" s="128"/>
      <c r="E365" s="188"/>
      <c r="F365" s="100"/>
    </row>
    <row r="366" spans="1:6" ht="15">
      <c r="A366" s="113"/>
      <c r="B366" s="73"/>
      <c r="C366" s="112"/>
      <c r="D366" s="115"/>
      <c r="E366" s="149"/>
      <c r="F366" s="111"/>
    </row>
    <row r="367" spans="1:6" ht="15">
      <c r="A367" s="152">
        <v>11.1</v>
      </c>
      <c r="B367" s="144" t="s">
        <v>59</v>
      </c>
      <c r="C367" s="112"/>
      <c r="D367" s="149"/>
      <c r="E367" s="149"/>
      <c r="F367" s="111"/>
    </row>
    <row r="368" spans="1:6" ht="85.5">
      <c r="A368" s="113"/>
      <c r="B368" s="162" t="s">
        <v>128</v>
      </c>
      <c r="C368" s="112"/>
      <c r="D368" s="149"/>
      <c r="E368" s="149"/>
      <c r="F368" s="163"/>
    </row>
    <row r="369" spans="1:6" ht="31.5" customHeight="1">
      <c r="A369" s="113"/>
      <c r="B369" s="114" t="s">
        <v>29</v>
      </c>
      <c r="C369" s="112"/>
      <c r="D369" s="130">
        <v>0</v>
      </c>
      <c r="E369" s="149"/>
      <c r="F369" s="111"/>
    </row>
    <row r="370" spans="1:6" ht="183.75" customHeight="1">
      <c r="A370" s="78" t="s">
        <v>18</v>
      </c>
      <c r="B370" s="155" t="s">
        <v>130</v>
      </c>
      <c r="C370" s="112"/>
      <c r="D370" s="116" t="s">
        <v>18</v>
      </c>
      <c r="E370" s="149"/>
      <c r="F370" s="111"/>
    </row>
    <row r="371" spans="1:6" ht="47.25" customHeight="1">
      <c r="A371" s="78"/>
      <c r="B371" s="114" t="s">
        <v>332</v>
      </c>
      <c r="C371" s="112"/>
      <c r="D371" s="116"/>
      <c r="E371" s="149"/>
      <c r="F371" s="111"/>
    </row>
    <row r="372" spans="1:6" ht="14.25">
      <c r="A372" s="78"/>
      <c r="B372" s="114"/>
      <c r="C372" s="112"/>
      <c r="D372" s="116"/>
      <c r="E372" s="149"/>
      <c r="F372" s="111"/>
    </row>
    <row r="373" spans="1:6" ht="15">
      <c r="A373" s="76">
        <v>11.2</v>
      </c>
      <c r="B373" s="144" t="s">
        <v>105</v>
      </c>
      <c r="C373" s="112"/>
      <c r="D373" s="130">
        <v>0</v>
      </c>
      <c r="E373" s="149"/>
      <c r="F373" s="111"/>
    </row>
    <row r="374" spans="1:6" ht="14.25">
      <c r="A374" s="78">
        <v>1</v>
      </c>
      <c r="B374" s="114" t="s">
        <v>344</v>
      </c>
      <c r="C374" s="112">
        <v>76.34</v>
      </c>
      <c r="D374" s="116" t="s">
        <v>14</v>
      </c>
      <c r="E374" s="149">
        <v>0</v>
      </c>
      <c r="F374" s="111">
        <f>ROUND(C374*E374,2)</f>
        <v>0</v>
      </c>
    </row>
    <row r="375" spans="1:6" ht="17.25" customHeight="1">
      <c r="A375" s="78">
        <v>2</v>
      </c>
      <c r="B375" s="114" t="s">
        <v>345</v>
      </c>
      <c r="C375" s="112">
        <v>485.59</v>
      </c>
      <c r="D375" s="116" t="s">
        <v>14</v>
      </c>
      <c r="E375" s="149">
        <v>0</v>
      </c>
      <c r="F375" s="111">
        <f>ROUND(C375*E375,2)</f>
        <v>0</v>
      </c>
    </row>
    <row r="376" spans="1:6" ht="15.75" customHeight="1">
      <c r="A376" s="78">
        <v>3</v>
      </c>
      <c r="B376" s="114" t="s">
        <v>346</v>
      </c>
      <c r="C376" s="112">
        <v>36.48</v>
      </c>
      <c r="D376" s="116" t="s">
        <v>14</v>
      </c>
      <c r="E376" s="149">
        <v>0</v>
      </c>
      <c r="F376" s="111">
        <f>ROUND(C376*E376,2)</f>
        <v>0</v>
      </c>
    </row>
    <row r="377" spans="1:6" ht="15.75" customHeight="1">
      <c r="A377" s="78"/>
      <c r="B377" s="114"/>
      <c r="C377" s="112"/>
      <c r="D377" s="116"/>
      <c r="E377" s="149"/>
      <c r="F377" s="111"/>
    </row>
    <row r="378" spans="1:6" ht="15.75" customHeight="1">
      <c r="A378" s="78"/>
      <c r="B378" s="114"/>
      <c r="C378" s="112"/>
      <c r="D378" s="116"/>
      <c r="E378" s="149"/>
      <c r="F378" s="111"/>
    </row>
    <row r="379" spans="1:6" ht="15.75" customHeight="1">
      <c r="A379" s="76">
        <v>11.3</v>
      </c>
      <c r="B379" s="144" t="s">
        <v>175</v>
      </c>
      <c r="C379" s="150"/>
      <c r="D379" s="116"/>
      <c r="E379" s="149"/>
      <c r="F379" s="111"/>
    </row>
    <row r="380" spans="1:6" ht="19.5" customHeight="1">
      <c r="A380" s="78"/>
      <c r="B380" s="114" t="s">
        <v>177</v>
      </c>
      <c r="C380" s="112">
        <v>12.6</v>
      </c>
      <c r="D380" s="116" t="s">
        <v>14</v>
      </c>
      <c r="E380" s="149">
        <v>0</v>
      </c>
      <c r="F380" s="111">
        <f>ROUND(C380*E380,2)</f>
        <v>0</v>
      </c>
    </row>
    <row r="381" spans="1:6" ht="8.25" customHeight="1">
      <c r="A381" s="78"/>
      <c r="B381" s="114"/>
      <c r="C381" s="112"/>
      <c r="D381" s="116"/>
      <c r="F381" s="111"/>
    </row>
    <row r="382" spans="1:6" ht="15.75" customHeight="1">
      <c r="A382" s="76">
        <v>11.4</v>
      </c>
      <c r="B382" s="144" t="s">
        <v>129</v>
      </c>
      <c r="C382" s="150"/>
      <c r="D382" s="116"/>
      <c r="E382" s="149"/>
      <c r="F382" s="111"/>
    </row>
    <row r="383" spans="1:6" ht="19.5" customHeight="1">
      <c r="A383" s="78"/>
      <c r="B383" s="114" t="s">
        <v>179</v>
      </c>
      <c r="C383" s="112"/>
      <c r="D383" s="116" t="s">
        <v>14</v>
      </c>
      <c r="E383" s="149">
        <v>0</v>
      </c>
      <c r="F383" s="111">
        <f>ROUND(C383*E383,2)</f>
        <v>0</v>
      </c>
    </row>
    <row r="384" spans="1:6" ht="14.25">
      <c r="A384" s="78"/>
      <c r="B384" s="114" t="s">
        <v>421</v>
      </c>
      <c r="C384" s="112"/>
      <c r="D384" s="116"/>
      <c r="F384" s="111"/>
    </row>
    <row r="385" spans="1:6" ht="14.25">
      <c r="A385" s="78"/>
      <c r="B385" s="114"/>
      <c r="C385" s="112"/>
      <c r="D385" s="116"/>
      <c r="F385" s="111"/>
    </row>
    <row r="386" spans="1:6" ht="15">
      <c r="A386" s="76"/>
      <c r="B386" s="144"/>
      <c r="C386" s="150"/>
      <c r="D386" s="116"/>
      <c r="E386" s="149"/>
      <c r="F386" s="111"/>
    </row>
    <row r="387" spans="1:6" ht="15">
      <c r="A387" s="76"/>
      <c r="B387" s="144" t="s">
        <v>392</v>
      </c>
      <c r="C387" s="150"/>
      <c r="D387" s="116"/>
      <c r="E387" s="149"/>
      <c r="F387" s="111"/>
    </row>
    <row r="388" spans="1:6" ht="15">
      <c r="A388" s="76"/>
      <c r="B388" s="292" t="s">
        <v>393</v>
      </c>
      <c r="C388" s="150"/>
      <c r="D388" s="116"/>
      <c r="E388" s="149"/>
      <c r="F388" s="111"/>
    </row>
    <row r="389" spans="1:6" ht="15">
      <c r="A389" s="76"/>
      <c r="B389" s="144"/>
      <c r="C389" s="150"/>
      <c r="D389" s="116"/>
      <c r="E389" s="149"/>
      <c r="F389" s="111"/>
    </row>
    <row r="390" spans="1:6" ht="15">
      <c r="A390" s="76"/>
      <c r="B390" s="144"/>
      <c r="C390" s="150"/>
      <c r="D390" s="116"/>
      <c r="E390" s="149"/>
      <c r="F390" s="111"/>
    </row>
    <row r="391" spans="1:6" ht="15">
      <c r="A391" s="76"/>
      <c r="B391" s="144"/>
      <c r="C391" s="150"/>
      <c r="D391" s="116"/>
      <c r="E391" s="149"/>
      <c r="F391" s="111"/>
    </row>
    <row r="392" spans="1:6" ht="15">
      <c r="A392" s="76"/>
      <c r="B392" s="144"/>
      <c r="C392" s="150"/>
      <c r="D392" s="116"/>
      <c r="E392" s="149"/>
      <c r="F392" s="111"/>
    </row>
    <row r="393" spans="1:6" ht="15">
      <c r="A393" s="76"/>
      <c r="B393" s="144"/>
      <c r="C393" s="150"/>
      <c r="D393" s="116"/>
      <c r="E393" s="149"/>
      <c r="F393" s="111"/>
    </row>
    <row r="394" spans="1:6" ht="15">
      <c r="A394" s="76"/>
      <c r="B394" s="144"/>
      <c r="C394" s="150"/>
      <c r="D394" s="116"/>
      <c r="E394" s="149"/>
      <c r="F394" s="111"/>
    </row>
    <row r="395" spans="1:6" ht="15">
      <c r="A395" s="76"/>
      <c r="B395" s="144"/>
      <c r="C395" s="150"/>
      <c r="D395" s="116"/>
      <c r="E395" s="149"/>
      <c r="F395" s="111"/>
    </row>
    <row r="396" spans="1:6" ht="15">
      <c r="A396" s="76"/>
      <c r="B396" s="144"/>
      <c r="C396" s="150"/>
      <c r="D396" s="116"/>
      <c r="E396" s="149"/>
      <c r="F396" s="111"/>
    </row>
    <row r="397" spans="1:6" ht="14.25">
      <c r="A397" s="78"/>
      <c r="B397" s="114"/>
      <c r="C397" s="112"/>
      <c r="D397" s="116"/>
      <c r="E397" s="149"/>
      <c r="F397" s="111"/>
    </row>
    <row r="398" spans="1:6" ht="17.25" customHeight="1">
      <c r="A398" s="47"/>
      <c r="B398" s="97" t="s">
        <v>248</v>
      </c>
      <c r="C398" s="48"/>
      <c r="D398" s="49"/>
      <c r="E398" s="190"/>
      <c r="F398" s="100"/>
    </row>
    <row r="399" spans="1:6" ht="15">
      <c r="A399" s="164"/>
      <c r="B399" s="294" t="s">
        <v>144</v>
      </c>
      <c r="C399" s="294"/>
      <c r="D399" s="165"/>
      <c r="E399" s="236"/>
      <c r="F399" s="46">
        <f>SUM(F374:F387)</f>
        <v>0</v>
      </c>
    </row>
    <row r="400" spans="1:6" s="126" customFormat="1" ht="15">
      <c r="A400" s="139"/>
      <c r="B400" s="166" t="s">
        <v>159</v>
      </c>
      <c r="C400" s="140"/>
      <c r="D400" s="147"/>
      <c r="E400" s="187"/>
      <c r="F400" s="142"/>
    </row>
    <row r="401" spans="1:6" ht="30">
      <c r="A401" s="143"/>
      <c r="B401" s="167" t="s">
        <v>256</v>
      </c>
      <c r="C401" s="127"/>
      <c r="D401" s="128"/>
      <c r="E401" s="188"/>
      <c r="F401" s="100"/>
    </row>
    <row r="402" spans="1:6" ht="15">
      <c r="A402" s="113"/>
      <c r="B402" s="168"/>
      <c r="C402" s="112"/>
      <c r="D402" s="115"/>
      <c r="E402" s="149"/>
      <c r="F402" s="111"/>
    </row>
    <row r="403" spans="1:6" ht="15">
      <c r="A403" s="76">
        <v>12.1</v>
      </c>
      <c r="B403" s="77" t="s">
        <v>59</v>
      </c>
      <c r="C403" s="112"/>
      <c r="D403" s="115"/>
      <c r="E403" s="149"/>
      <c r="F403" s="111"/>
    </row>
    <row r="404" spans="1:6" ht="57">
      <c r="A404" s="113"/>
      <c r="B404" s="114" t="s">
        <v>30</v>
      </c>
      <c r="C404" s="112"/>
      <c r="D404" s="130">
        <v>0</v>
      </c>
      <c r="E404" s="115"/>
      <c r="F404" s="111"/>
    </row>
    <row r="405" spans="1:6" ht="57">
      <c r="A405" s="113"/>
      <c r="B405" s="114" t="s">
        <v>31</v>
      </c>
      <c r="C405" s="112"/>
      <c r="D405" s="130"/>
      <c r="E405" s="115"/>
      <c r="F405" s="111"/>
    </row>
    <row r="406" spans="1:6" ht="42.75">
      <c r="A406" s="113"/>
      <c r="B406" s="114" t="s">
        <v>107</v>
      </c>
      <c r="C406" s="112"/>
      <c r="D406" s="130"/>
      <c r="E406" s="115"/>
      <c r="F406" s="111"/>
    </row>
    <row r="407" spans="1:6" ht="28.5">
      <c r="A407" s="113"/>
      <c r="B407" s="114" t="s">
        <v>108</v>
      </c>
      <c r="C407" s="112"/>
      <c r="D407" s="130"/>
      <c r="E407" s="115"/>
      <c r="F407" s="111"/>
    </row>
    <row r="408" spans="1:6" ht="42.75">
      <c r="A408" s="113"/>
      <c r="B408" s="114" t="s">
        <v>109</v>
      </c>
      <c r="C408" s="112"/>
      <c r="D408" s="130"/>
      <c r="E408" s="115"/>
      <c r="F408" s="111"/>
    </row>
    <row r="409" spans="1:6" ht="28.5">
      <c r="A409" s="113"/>
      <c r="B409" s="114" t="s">
        <v>110</v>
      </c>
      <c r="C409" s="112"/>
      <c r="D409" s="130"/>
      <c r="E409" s="115"/>
      <c r="F409" s="111"/>
    </row>
    <row r="410" spans="1:6" ht="28.5">
      <c r="A410" s="113"/>
      <c r="B410" s="114" t="s">
        <v>111</v>
      </c>
      <c r="C410" s="112"/>
      <c r="D410" s="130"/>
      <c r="E410" s="115"/>
      <c r="F410" s="111"/>
    </row>
    <row r="411" spans="1:6" ht="14.25">
      <c r="A411" s="113"/>
      <c r="B411" s="114" t="s">
        <v>112</v>
      </c>
      <c r="C411" s="112"/>
      <c r="D411" s="130"/>
      <c r="E411" s="115"/>
      <c r="F411" s="111"/>
    </row>
    <row r="412" spans="1:6" ht="14.25">
      <c r="A412" s="113"/>
      <c r="B412" s="114"/>
      <c r="C412" s="112"/>
      <c r="D412" s="130"/>
      <c r="E412" s="115"/>
      <c r="F412" s="111"/>
    </row>
    <row r="413" spans="1:6" ht="15">
      <c r="A413" s="76">
        <v>12.2</v>
      </c>
      <c r="B413" s="77" t="s">
        <v>113</v>
      </c>
      <c r="C413" s="112"/>
      <c r="D413" s="130"/>
      <c r="E413" s="149"/>
      <c r="F413" s="111"/>
    </row>
    <row r="414" spans="1:6" ht="28.5">
      <c r="A414" s="136"/>
      <c r="B414" s="114" t="s">
        <v>32</v>
      </c>
      <c r="C414" s="112"/>
      <c r="D414" s="116"/>
      <c r="E414" s="149"/>
      <c r="F414" s="111"/>
    </row>
    <row r="415" spans="1:6" ht="57">
      <c r="A415" s="78">
        <v>1</v>
      </c>
      <c r="B415" s="114" t="s">
        <v>114</v>
      </c>
      <c r="C415" s="169">
        <v>1</v>
      </c>
      <c r="D415" s="116" t="s">
        <v>0</v>
      </c>
      <c r="E415" s="149">
        <v>0</v>
      </c>
      <c r="F415" s="111">
        <f>ROUND(C415*E415,2)</f>
        <v>0</v>
      </c>
    </row>
    <row r="416" spans="1:6" ht="14.25">
      <c r="A416" s="78">
        <v>2</v>
      </c>
      <c r="B416" s="114" t="s">
        <v>115</v>
      </c>
      <c r="C416" s="169">
        <v>1</v>
      </c>
      <c r="D416" s="116" t="s">
        <v>102</v>
      </c>
      <c r="E416" s="149">
        <v>0</v>
      </c>
      <c r="F416" s="111">
        <f>ROUND(C416*E416,2)</f>
        <v>0</v>
      </c>
    </row>
    <row r="417" spans="1:6" ht="14.25">
      <c r="A417" s="78">
        <v>3</v>
      </c>
      <c r="B417" s="114" t="s">
        <v>123</v>
      </c>
      <c r="C417" s="169">
        <v>2</v>
      </c>
      <c r="D417" s="116" t="s">
        <v>102</v>
      </c>
      <c r="E417" s="149">
        <v>0</v>
      </c>
      <c r="F417" s="111">
        <f>ROUND(C417*E417,2)</f>
        <v>0</v>
      </c>
    </row>
    <row r="418" spans="1:6" ht="14.25">
      <c r="A418" s="78"/>
      <c r="B418" s="114"/>
      <c r="C418" s="169"/>
      <c r="D418" s="116"/>
      <c r="E418" s="149"/>
      <c r="F418" s="111"/>
    </row>
    <row r="419" spans="1:6" ht="15">
      <c r="A419" s="76">
        <v>12.3</v>
      </c>
      <c r="B419" s="77" t="s">
        <v>116</v>
      </c>
      <c r="C419" s="169"/>
      <c r="D419" s="130">
        <v>0</v>
      </c>
      <c r="E419" s="149"/>
      <c r="F419" s="111"/>
    </row>
    <row r="420" spans="1:6" ht="42.75">
      <c r="A420" s="78"/>
      <c r="B420" s="114" t="s">
        <v>117</v>
      </c>
      <c r="C420" s="169"/>
      <c r="D420" s="130">
        <v>0</v>
      </c>
      <c r="E420" s="149"/>
      <c r="F420" s="111"/>
    </row>
    <row r="421" spans="1:6" ht="14.25">
      <c r="A421" s="78">
        <v>1</v>
      </c>
      <c r="B421" s="114" t="s">
        <v>118</v>
      </c>
      <c r="C421" s="169">
        <v>0</v>
      </c>
      <c r="D421" s="116" t="s">
        <v>33</v>
      </c>
      <c r="E421" s="149">
        <v>0</v>
      </c>
      <c r="F421" s="111">
        <f>ROUND(C421*E421,2)</f>
        <v>0</v>
      </c>
    </row>
    <row r="422" spans="1:6" ht="14.25">
      <c r="A422" s="78">
        <v>2</v>
      </c>
      <c r="B422" s="114" t="s">
        <v>119</v>
      </c>
      <c r="C422" s="169">
        <v>0</v>
      </c>
      <c r="D422" s="116" t="s">
        <v>33</v>
      </c>
      <c r="E422" s="149">
        <v>0</v>
      </c>
      <c r="F422" s="111">
        <f>ROUND(C422*E422,2)</f>
        <v>0</v>
      </c>
    </row>
    <row r="423" spans="1:6" ht="14.25">
      <c r="A423" s="78"/>
      <c r="B423" s="114"/>
      <c r="C423" s="169"/>
      <c r="D423" s="116"/>
      <c r="E423" s="149"/>
      <c r="F423" s="111"/>
    </row>
    <row r="424" spans="1:6" ht="31.5" customHeight="1">
      <c r="A424" s="76">
        <v>12.4</v>
      </c>
      <c r="B424" s="132" t="s">
        <v>257</v>
      </c>
      <c r="C424" s="116"/>
      <c r="D424" s="116"/>
      <c r="E424" s="149"/>
      <c r="F424" s="111"/>
    </row>
    <row r="425" spans="1:6" ht="14.25">
      <c r="A425" s="78">
        <v>1</v>
      </c>
      <c r="B425" s="155" t="s">
        <v>258</v>
      </c>
      <c r="C425" s="169">
        <v>25</v>
      </c>
      <c r="D425" s="116" t="s">
        <v>102</v>
      </c>
      <c r="E425" s="149">
        <v>0</v>
      </c>
      <c r="F425" s="111">
        <f aca="true" t="shared" si="3" ref="F425:F433">ROUND(C425*E425,2)</f>
        <v>0</v>
      </c>
    </row>
    <row r="426" spans="1:6" ht="14.25">
      <c r="A426" s="78">
        <v>2</v>
      </c>
      <c r="B426" s="155" t="s">
        <v>178</v>
      </c>
      <c r="C426" s="169">
        <v>32</v>
      </c>
      <c r="D426" s="116" t="s">
        <v>102</v>
      </c>
      <c r="E426" s="149">
        <v>0</v>
      </c>
      <c r="F426" s="111">
        <f t="shared" si="3"/>
        <v>0</v>
      </c>
    </row>
    <row r="427" spans="1:6" ht="14.25">
      <c r="A427" s="78">
        <v>3</v>
      </c>
      <c r="B427" s="155" t="s">
        <v>259</v>
      </c>
      <c r="C427" s="169">
        <v>48</v>
      </c>
      <c r="D427" s="116" t="s">
        <v>102</v>
      </c>
      <c r="E427" s="149">
        <v>0</v>
      </c>
      <c r="F427" s="111">
        <f t="shared" si="3"/>
        <v>0</v>
      </c>
    </row>
    <row r="428" spans="1:6" ht="14.25">
      <c r="A428" s="78">
        <v>4</v>
      </c>
      <c r="B428" s="155" t="s">
        <v>260</v>
      </c>
      <c r="C428" s="169">
        <v>24</v>
      </c>
      <c r="D428" s="116" t="s">
        <v>102</v>
      </c>
      <c r="E428" s="149">
        <v>0</v>
      </c>
      <c r="F428" s="111">
        <f t="shared" si="3"/>
        <v>0</v>
      </c>
    </row>
    <row r="429" spans="1:6" ht="14.25">
      <c r="A429" s="78">
        <v>5</v>
      </c>
      <c r="B429" s="155" t="s">
        <v>261</v>
      </c>
      <c r="C429" s="169">
        <v>1</v>
      </c>
      <c r="D429" s="116" t="s">
        <v>102</v>
      </c>
      <c r="E429" s="149">
        <v>0</v>
      </c>
      <c r="F429" s="111">
        <f t="shared" si="3"/>
        <v>0</v>
      </c>
    </row>
    <row r="430" spans="1:6" ht="14.25">
      <c r="A430" s="78">
        <v>6</v>
      </c>
      <c r="B430" s="155" t="s">
        <v>262</v>
      </c>
      <c r="C430" s="169">
        <v>1</v>
      </c>
      <c r="D430" s="116" t="s">
        <v>102</v>
      </c>
      <c r="E430" s="149">
        <v>0</v>
      </c>
      <c r="F430" s="111">
        <f t="shared" si="3"/>
        <v>0</v>
      </c>
    </row>
    <row r="431" spans="1:6" ht="14.25">
      <c r="A431" s="78">
        <v>7</v>
      </c>
      <c r="B431" s="155" t="s">
        <v>401</v>
      </c>
      <c r="C431" s="169">
        <v>12</v>
      </c>
      <c r="D431" s="116" t="s">
        <v>102</v>
      </c>
      <c r="E431" s="149">
        <v>0</v>
      </c>
      <c r="F431" s="111">
        <f t="shared" si="3"/>
        <v>0</v>
      </c>
    </row>
    <row r="432" spans="1:6" ht="14.25">
      <c r="A432" s="78">
        <v>8</v>
      </c>
      <c r="B432" s="155" t="s">
        <v>405</v>
      </c>
      <c r="C432" s="169">
        <v>16</v>
      </c>
      <c r="D432" s="116" t="s">
        <v>102</v>
      </c>
      <c r="E432" s="149">
        <v>0</v>
      </c>
      <c r="F432" s="170">
        <f t="shared" si="3"/>
        <v>0</v>
      </c>
    </row>
    <row r="433" spans="1:6" ht="15" customHeight="1">
      <c r="A433" s="78">
        <v>4</v>
      </c>
      <c r="B433" s="155" t="s">
        <v>406</v>
      </c>
      <c r="C433" s="169">
        <v>12</v>
      </c>
      <c r="D433" s="116" t="s">
        <v>102</v>
      </c>
      <c r="E433" s="149">
        <v>0</v>
      </c>
      <c r="F433" s="111">
        <f t="shared" si="3"/>
        <v>0</v>
      </c>
    </row>
    <row r="434" spans="1:6" s="51" customFormat="1" ht="14.25">
      <c r="A434" s="78"/>
      <c r="B434" s="155"/>
      <c r="C434" s="169"/>
      <c r="D434" s="116"/>
      <c r="E434" s="149"/>
      <c r="F434" s="170"/>
    </row>
    <row r="435" spans="1:6" ht="15">
      <c r="A435" s="76">
        <v>12.5</v>
      </c>
      <c r="B435" s="77" t="s">
        <v>131</v>
      </c>
      <c r="C435" s="116"/>
      <c r="D435" s="116"/>
      <c r="E435" s="149"/>
      <c r="F435" s="111"/>
    </row>
    <row r="436" spans="1:6" ht="15" customHeight="1">
      <c r="A436" s="78">
        <v>1</v>
      </c>
      <c r="B436" s="155" t="s">
        <v>263</v>
      </c>
      <c r="C436" s="169">
        <v>3</v>
      </c>
      <c r="D436" s="116" t="s">
        <v>102</v>
      </c>
      <c r="E436" s="149">
        <v>0</v>
      </c>
      <c r="F436" s="111">
        <f>ROUND(C436*E436,2)</f>
        <v>0</v>
      </c>
    </row>
    <row r="437" spans="1:6" ht="14.25">
      <c r="A437" s="78">
        <v>2</v>
      </c>
      <c r="B437" s="155" t="s">
        <v>264</v>
      </c>
      <c r="C437" s="169">
        <v>27</v>
      </c>
      <c r="D437" s="116" t="s">
        <v>102</v>
      </c>
      <c r="E437" s="149">
        <v>0</v>
      </c>
      <c r="F437" s="111">
        <f>ROUND(C437*E437,2)</f>
        <v>0</v>
      </c>
    </row>
    <row r="438" spans="1:6" ht="15" customHeight="1">
      <c r="A438" s="78">
        <v>3</v>
      </c>
      <c r="B438" s="155" t="s">
        <v>265</v>
      </c>
      <c r="C438" s="169">
        <v>8</v>
      </c>
      <c r="D438" s="116" t="s">
        <v>102</v>
      </c>
      <c r="E438" s="149">
        <v>0</v>
      </c>
      <c r="F438" s="111">
        <f>ROUND(C438*E438,2)</f>
        <v>0</v>
      </c>
    </row>
    <row r="439" spans="1:6" ht="14.25">
      <c r="A439" s="118"/>
      <c r="B439" s="171"/>
      <c r="C439" s="172"/>
      <c r="D439" s="121"/>
      <c r="E439" s="189"/>
      <c r="F439" s="173"/>
    </row>
    <row r="440" spans="1:6" ht="15">
      <c r="A440" s="76">
        <v>12.6</v>
      </c>
      <c r="B440" s="77" t="s">
        <v>157</v>
      </c>
      <c r="C440" s="116"/>
      <c r="D440" s="116"/>
      <c r="E440" s="149"/>
      <c r="F440" s="111"/>
    </row>
    <row r="441" spans="1:6" ht="16.5" customHeight="1">
      <c r="A441" s="78">
        <v>1</v>
      </c>
      <c r="B441" s="155" t="s">
        <v>266</v>
      </c>
      <c r="C441" s="169">
        <v>17</v>
      </c>
      <c r="D441" s="116" t="s">
        <v>102</v>
      </c>
      <c r="E441" s="149">
        <v>0</v>
      </c>
      <c r="F441" s="111">
        <f>ROUND(C441*E441,2)</f>
        <v>0</v>
      </c>
    </row>
    <row r="442" spans="1:6" ht="16.5" customHeight="1">
      <c r="A442" s="78">
        <v>2</v>
      </c>
      <c r="B442" s="155" t="s">
        <v>267</v>
      </c>
      <c r="C442" s="169">
        <v>15</v>
      </c>
      <c r="D442" s="116" t="s">
        <v>102</v>
      </c>
      <c r="E442" s="149">
        <v>0</v>
      </c>
      <c r="F442" s="111">
        <f>ROUND(C442*E442,2)</f>
        <v>0</v>
      </c>
    </row>
    <row r="443" spans="1:6" ht="16.5" customHeight="1">
      <c r="A443" s="78">
        <v>3</v>
      </c>
      <c r="B443" s="155" t="s">
        <v>268</v>
      </c>
      <c r="C443" s="169">
        <v>2</v>
      </c>
      <c r="D443" s="116" t="s">
        <v>102</v>
      </c>
      <c r="E443" s="149">
        <v>0</v>
      </c>
      <c r="F443" s="111">
        <f>ROUND(C443*E443,2)</f>
        <v>0</v>
      </c>
    </row>
    <row r="444" spans="1:6" ht="31.5" customHeight="1">
      <c r="A444" s="78"/>
      <c r="B444" s="153"/>
      <c r="C444" s="169"/>
      <c r="D444" s="116"/>
      <c r="E444" s="149"/>
      <c r="F444" s="111"/>
    </row>
    <row r="445" spans="1:6" ht="16.5" customHeight="1">
      <c r="A445" s="78"/>
      <c r="B445" s="155"/>
      <c r="C445" s="169"/>
      <c r="D445" s="116"/>
      <c r="E445" s="149"/>
      <c r="F445" s="170"/>
    </row>
    <row r="446" spans="1:6" ht="16.5" customHeight="1">
      <c r="A446" s="76">
        <v>12.7</v>
      </c>
      <c r="B446" s="77" t="s">
        <v>269</v>
      </c>
      <c r="C446" s="169"/>
      <c r="D446" s="116"/>
      <c r="E446" s="149"/>
      <c r="F446" s="170"/>
    </row>
    <row r="447" spans="1:6" ht="16.5" customHeight="1">
      <c r="A447" s="78">
        <v>1</v>
      </c>
      <c r="B447" s="155" t="s">
        <v>270</v>
      </c>
      <c r="C447" s="169">
        <v>7</v>
      </c>
      <c r="D447" s="116" t="s">
        <v>271</v>
      </c>
      <c r="E447" s="149">
        <v>0</v>
      </c>
      <c r="F447" s="170">
        <f>C447*E447</f>
        <v>0</v>
      </c>
    </row>
    <row r="448" spans="1:6" ht="16.5" customHeight="1">
      <c r="A448" s="78">
        <v>2</v>
      </c>
      <c r="B448" s="155" t="s">
        <v>330</v>
      </c>
      <c r="C448" s="169">
        <v>1</v>
      </c>
      <c r="D448" s="116" t="s">
        <v>271</v>
      </c>
      <c r="E448" s="149">
        <v>0</v>
      </c>
      <c r="F448" s="170">
        <f>C448*E448</f>
        <v>0</v>
      </c>
    </row>
    <row r="449" spans="1:6" ht="16.5" customHeight="1">
      <c r="A449" s="78">
        <v>3</v>
      </c>
      <c r="B449" s="155" t="s">
        <v>272</v>
      </c>
      <c r="C449" s="169">
        <v>3</v>
      </c>
      <c r="D449" s="116" t="s">
        <v>271</v>
      </c>
      <c r="E449" s="149">
        <v>0</v>
      </c>
      <c r="F449" s="170">
        <f>C449*E449</f>
        <v>0</v>
      </c>
    </row>
    <row r="450" spans="1:6" ht="16.5" customHeight="1">
      <c r="A450" s="78">
        <v>4</v>
      </c>
      <c r="B450" s="155" t="s">
        <v>331</v>
      </c>
      <c r="C450" s="169">
        <v>1</v>
      </c>
      <c r="D450" s="116" t="s">
        <v>271</v>
      </c>
      <c r="E450" s="149">
        <v>0</v>
      </c>
      <c r="F450" s="170">
        <f>C450*E450</f>
        <v>0</v>
      </c>
    </row>
    <row r="451" spans="1:6" ht="28.5">
      <c r="A451" s="78">
        <v>5</v>
      </c>
      <c r="B451" s="153" t="s">
        <v>273</v>
      </c>
      <c r="C451" s="169">
        <v>1</v>
      </c>
      <c r="D451" s="116" t="s">
        <v>274</v>
      </c>
      <c r="E451" s="149">
        <v>0</v>
      </c>
      <c r="F451" s="170">
        <f>C451*E451</f>
        <v>0</v>
      </c>
    </row>
    <row r="452" spans="1:6" ht="16.5" customHeight="1">
      <c r="A452" s="78"/>
      <c r="B452" s="155"/>
      <c r="C452" s="169"/>
      <c r="D452" s="116"/>
      <c r="E452" s="149"/>
      <c r="F452" s="170"/>
    </row>
    <row r="453" spans="1:6" ht="16.5" customHeight="1">
      <c r="A453" s="78"/>
      <c r="B453" s="155"/>
      <c r="C453" s="169"/>
      <c r="D453" s="116"/>
      <c r="E453" s="149"/>
      <c r="F453" s="170"/>
    </row>
    <row r="454" spans="1:6" ht="16.5" customHeight="1">
      <c r="A454" s="76">
        <v>12.8</v>
      </c>
      <c r="B454" s="77" t="s">
        <v>275</v>
      </c>
      <c r="C454" s="169"/>
      <c r="D454" s="116"/>
      <c r="E454" s="149"/>
      <c r="F454" s="170"/>
    </row>
    <row r="455" spans="1:6" ht="16.5" customHeight="1">
      <c r="A455" s="78">
        <v>1</v>
      </c>
      <c r="B455" s="155" t="s">
        <v>276</v>
      </c>
      <c r="C455" s="169">
        <v>12</v>
      </c>
      <c r="D455" s="116" t="s">
        <v>126</v>
      </c>
      <c r="E455" s="149">
        <v>0</v>
      </c>
      <c r="F455" s="170">
        <f>C455*E455</f>
        <v>0</v>
      </c>
    </row>
    <row r="456" spans="1:6" ht="16.5" customHeight="1">
      <c r="A456" s="78">
        <v>2</v>
      </c>
      <c r="B456" s="155" t="s">
        <v>277</v>
      </c>
      <c r="C456" s="169">
        <v>1</v>
      </c>
      <c r="D456" s="116" t="s">
        <v>126</v>
      </c>
      <c r="E456" s="149">
        <v>0</v>
      </c>
      <c r="F456" s="170">
        <f aca="true" t="shared" si="4" ref="F456:F463">C456*E456</f>
        <v>0</v>
      </c>
    </row>
    <row r="457" spans="1:6" ht="16.5" customHeight="1">
      <c r="A457" s="78">
        <v>3</v>
      </c>
      <c r="B457" s="155" t="s">
        <v>278</v>
      </c>
      <c r="C457" s="169">
        <v>2</v>
      </c>
      <c r="D457" s="116" t="s">
        <v>126</v>
      </c>
      <c r="E457" s="149">
        <v>0</v>
      </c>
      <c r="F457" s="170">
        <f t="shared" si="4"/>
        <v>0</v>
      </c>
    </row>
    <row r="458" spans="1:6" ht="12.75" customHeight="1">
      <c r="A458" s="78">
        <v>4</v>
      </c>
      <c r="B458" s="155" t="s">
        <v>279</v>
      </c>
      <c r="C458" s="169">
        <v>1</v>
      </c>
      <c r="D458" s="116" t="s">
        <v>126</v>
      </c>
      <c r="E458" s="149">
        <v>0</v>
      </c>
      <c r="F458" s="170">
        <f t="shared" si="4"/>
        <v>0</v>
      </c>
    </row>
    <row r="459" spans="1:6" ht="16.5" customHeight="1">
      <c r="A459" s="78">
        <v>5</v>
      </c>
      <c r="B459" s="155" t="s">
        <v>328</v>
      </c>
      <c r="C459" s="169">
        <v>4</v>
      </c>
      <c r="D459" s="116" t="s">
        <v>126</v>
      </c>
      <c r="E459" s="149">
        <v>0</v>
      </c>
      <c r="F459" s="170">
        <f t="shared" si="4"/>
        <v>0</v>
      </c>
    </row>
    <row r="460" spans="1:6" ht="16.5" customHeight="1">
      <c r="A460" s="78">
        <v>6</v>
      </c>
      <c r="B460" s="155" t="s">
        <v>329</v>
      </c>
      <c r="C460" s="169">
        <v>4</v>
      </c>
      <c r="D460" s="116" t="s">
        <v>126</v>
      </c>
      <c r="E460" s="149">
        <v>0</v>
      </c>
      <c r="F460" s="170">
        <f t="shared" si="4"/>
        <v>0</v>
      </c>
    </row>
    <row r="461" spans="1:6" ht="16.5" customHeight="1">
      <c r="A461" s="78">
        <v>7</v>
      </c>
      <c r="B461" s="155" t="s">
        <v>280</v>
      </c>
      <c r="C461" s="169">
        <v>1</v>
      </c>
      <c r="D461" s="116" t="s">
        <v>126</v>
      </c>
      <c r="E461" s="149">
        <v>0</v>
      </c>
      <c r="F461" s="170">
        <f t="shared" si="4"/>
        <v>0</v>
      </c>
    </row>
    <row r="462" spans="1:6" ht="16.5" customHeight="1">
      <c r="A462" s="78">
        <v>8</v>
      </c>
      <c r="B462" s="155" t="s">
        <v>281</v>
      </c>
      <c r="C462" s="169">
        <v>1</v>
      </c>
      <c r="D462" s="116" t="s">
        <v>10</v>
      </c>
      <c r="E462" s="149">
        <v>0</v>
      </c>
      <c r="F462" s="170">
        <f t="shared" si="4"/>
        <v>0</v>
      </c>
    </row>
    <row r="463" spans="1:6" ht="16.5" customHeight="1">
      <c r="A463" s="78">
        <v>9</v>
      </c>
      <c r="B463" s="155" t="s">
        <v>282</v>
      </c>
      <c r="C463" s="169">
        <v>1</v>
      </c>
      <c r="D463" s="116" t="s">
        <v>10</v>
      </c>
      <c r="E463" s="149">
        <v>0</v>
      </c>
      <c r="F463" s="170">
        <f t="shared" si="4"/>
        <v>0</v>
      </c>
    </row>
    <row r="464" spans="1:6" ht="16.5" customHeight="1">
      <c r="A464" s="78"/>
      <c r="B464" s="155"/>
      <c r="C464" s="169"/>
      <c r="D464" s="116"/>
      <c r="E464" s="149"/>
      <c r="F464" s="170"/>
    </row>
    <row r="465" spans="1:6" ht="16.5" customHeight="1">
      <c r="A465" s="78"/>
      <c r="B465" s="155"/>
      <c r="C465" s="169"/>
      <c r="D465" s="116"/>
      <c r="E465" s="149"/>
      <c r="F465" s="170"/>
    </row>
    <row r="466" spans="1:6" ht="16.5" customHeight="1">
      <c r="A466" s="76">
        <v>12.8</v>
      </c>
      <c r="B466" s="77" t="s">
        <v>416</v>
      </c>
      <c r="C466" s="169"/>
      <c r="D466" s="116"/>
      <c r="E466" s="149"/>
      <c r="F466" s="170"/>
    </row>
    <row r="467" spans="1:6" ht="16.5" customHeight="1">
      <c r="A467" s="78"/>
      <c r="B467" s="293" t="s">
        <v>419</v>
      </c>
      <c r="C467" s="169">
        <v>380</v>
      </c>
      <c r="D467" s="116" t="s">
        <v>418</v>
      </c>
      <c r="E467" s="149">
        <v>0</v>
      </c>
      <c r="F467" s="170">
        <f>C467*E467</f>
        <v>0</v>
      </c>
    </row>
    <row r="468" spans="1:6" ht="16.5" customHeight="1">
      <c r="A468" s="78"/>
      <c r="B468" s="50" t="s">
        <v>417</v>
      </c>
      <c r="C468" s="169"/>
      <c r="D468" s="116"/>
      <c r="E468" s="149"/>
      <c r="F468" s="170"/>
    </row>
    <row r="469" spans="1:6" ht="16.5" customHeight="1">
      <c r="A469" s="78"/>
      <c r="B469" s="155"/>
      <c r="C469" s="169"/>
      <c r="D469" s="116"/>
      <c r="E469" s="149"/>
      <c r="F469" s="170"/>
    </row>
    <row r="470" spans="1:6" ht="16.5" customHeight="1">
      <c r="A470" s="78"/>
      <c r="B470" s="155"/>
      <c r="C470" s="169"/>
      <c r="D470" s="116"/>
      <c r="E470" s="149"/>
      <c r="F470" s="170"/>
    </row>
    <row r="471" spans="1:6" ht="16.5" customHeight="1">
      <c r="A471" s="78"/>
      <c r="B471" s="155"/>
      <c r="C471" s="169"/>
      <c r="D471" s="116"/>
      <c r="E471" s="149"/>
      <c r="F471" s="170"/>
    </row>
    <row r="472" spans="1:6" ht="16.5" customHeight="1">
      <c r="A472" s="78"/>
      <c r="B472" s="155"/>
      <c r="C472" s="169"/>
      <c r="D472" s="116"/>
      <c r="E472" s="149"/>
      <c r="F472" s="170"/>
    </row>
    <row r="473" spans="1:6" ht="16.5" customHeight="1">
      <c r="A473" s="78"/>
      <c r="B473" s="155"/>
      <c r="C473" s="169"/>
      <c r="D473" s="116"/>
      <c r="E473" s="149"/>
      <c r="F473" s="170"/>
    </row>
    <row r="474" spans="1:6" ht="16.5" customHeight="1">
      <c r="A474" s="78"/>
      <c r="B474" s="155"/>
      <c r="C474" s="169"/>
      <c r="D474" s="116"/>
      <c r="E474" s="149"/>
      <c r="F474" s="170"/>
    </row>
    <row r="475" spans="1:6" ht="16.5" customHeight="1">
      <c r="A475" s="78"/>
      <c r="B475" s="155"/>
      <c r="C475" s="169"/>
      <c r="D475" s="116"/>
      <c r="E475" s="149"/>
      <c r="F475" s="170"/>
    </row>
    <row r="476" spans="1:6" ht="16.5" customHeight="1">
      <c r="A476" s="78"/>
      <c r="B476" s="155"/>
      <c r="C476" s="169"/>
      <c r="D476" s="116"/>
      <c r="E476" s="149"/>
      <c r="F476" s="170"/>
    </row>
    <row r="477" spans="1:6" ht="16.5" customHeight="1">
      <c r="A477" s="78"/>
      <c r="B477" s="155"/>
      <c r="C477" s="169"/>
      <c r="D477" s="116"/>
      <c r="E477" s="149"/>
      <c r="F477" s="170"/>
    </row>
    <row r="478" spans="1:6" ht="16.5" customHeight="1">
      <c r="A478" s="78"/>
      <c r="B478" s="155"/>
      <c r="C478" s="169"/>
      <c r="D478" s="116"/>
      <c r="E478" s="149"/>
      <c r="F478" s="170"/>
    </row>
    <row r="479" spans="1:6" ht="16.5" customHeight="1">
      <c r="A479" s="78"/>
      <c r="B479" s="155"/>
      <c r="C479" s="169"/>
      <c r="D479" s="116"/>
      <c r="E479" s="149"/>
      <c r="F479" s="170"/>
    </row>
    <row r="480" spans="1:6" ht="16.5" customHeight="1">
      <c r="A480" s="78"/>
      <c r="B480" s="155"/>
      <c r="C480" s="169"/>
      <c r="D480" s="116"/>
      <c r="E480" s="149"/>
      <c r="F480" s="170"/>
    </row>
    <row r="481" spans="1:6" ht="16.5" customHeight="1">
      <c r="A481" s="78"/>
      <c r="B481" s="155"/>
      <c r="C481" s="169"/>
      <c r="D481" s="116"/>
      <c r="E481" s="149"/>
      <c r="F481" s="170"/>
    </row>
    <row r="482" spans="1:6" ht="16.5" customHeight="1">
      <c r="A482" s="78"/>
      <c r="B482" s="155"/>
      <c r="C482" s="169"/>
      <c r="D482" s="116"/>
      <c r="E482" s="149"/>
      <c r="F482" s="170"/>
    </row>
    <row r="483" spans="1:6" ht="16.5" customHeight="1">
      <c r="A483" s="78"/>
      <c r="B483" s="155"/>
      <c r="C483" s="169"/>
      <c r="D483" s="116"/>
      <c r="E483" s="149"/>
      <c r="F483" s="170"/>
    </row>
    <row r="484" spans="1:6" ht="16.5" customHeight="1">
      <c r="A484" s="78"/>
      <c r="B484" s="155"/>
      <c r="C484" s="169"/>
      <c r="D484" s="116"/>
      <c r="E484" s="149"/>
      <c r="F484" s="170"/>
    </row>
    <row r="485" spans="1:6" ht="16.5" customHeight="1">
      <c r="A485" s="78"/>
      <c r="B485" s="155"/>
      <c r="C485" s="169"/>
      <c r="D485" s="116"/>
      <c r="E485" s="149"/>
      <c r="F485" s="170"/>
    </row>
    <row r="486" spans="1:6" ht="16.5" customHeight="1">
      <c r="A486" s="78"/>
      <c r="B486" s="155"/>
      <c r="C486" s="169"/>
      <c r="D486" s="116"/>
      <c r="E486" s="149"/>
      <c r="F486" s="170"/>
    </row>
    <row r="487" spans="1:6" ht="16.5" customHeight="1">
      <c r="A487" s="78"/>
      <c r="B487" s="155"/>
      <c r="C487" s="169"/>
      <c r="D487" s="116"/>
      <c r="E487" s="149"/>
      <c r="F487" s="170"/>
    </row>
    <row r="488" spans="1:6" ht="11.25" customHeight="1">
      <c r="A488" s="78"/>
      <c r="B488" s="155"/>
      <c r="C488" s="169"/>
      <c r="D488" s="116"/>
      <c r="E488" s="149"/>
      <c r="F488" s="170"/>
    </row>
    <row r="489" spans="1:6" ht="15">
      <c r="A489" s="96"/>
      <c r="B489" s="295" t="s">
        <v>249</v>
      </c>
      <c r="C489" s="295"/>
      <c r="D489" s="174">
        <v>0</v>
      </c>
      <c r="E489" s="190"/>
      <c r="F489" s="100"/>
    </row>
    <row r="490" spans="1:6" ht="15">
      <c r="A490" s="44"/>
      <c r="B490" s="296" t="s">
        <v>160</v>
      </c>
      <c r="C490" s="296"/>
      <c r="D490" s="45"/>
      <c r="E490" s="236"/>
      <c r="F490" s="46">
        <f>SUM(F405:F489)</f>
        <v>0</v>
      </c>
    </row>
    <row r="491" spans="1:6" ht="15">
      <c r="A491" s="191"/>
      <c r="B491" s="55" t="s">
        <v>283</v>
      </c>
      <c r="C491" s="192"/>
      <c r="D491" s="45"/>
      <c r="E491" s="236"/>
      <c r="F491" s="186"/>
    </row>
    <row r="492" spans="1:6" ht="15">
      <c r="A492" s="193"/>
      <c r="B492" s="194" t="s">
        <v>284</v>
      </c>
      <c r="C492" s="195"/>
      <c r="D492" s="116"/>
      <c r="E492" s="149"/>
      <c r="F492" s="177"/>
    </row>
    <row r="493" spans="1:6" ht="15">
      <c r="A493" s="196"/>
      <c r="B493" s="197"/>
      <c r="C493" s="198"/>
      <c r="D493" s="116"/>
      <c r="E493" s="149"/>
      <c r="F493" s="177"/>
    </row>
    <row r="494" spans="1:6" ht="15">
      <c r="A494" s="196">
        <v>13.1</v>
      </c>
      <c r="B494" s="199" t="s">
        <v>285</v>
      </c>
      <c r="C494" s="198"/>
      <c r="D494" s="116"/>
      <c r="E494" s="149"/>
      <c r="F494" s="177"/>
    </row>
    <row r="495" spans="1:6" ht="15">
      <c r="A495" s="200" t="s">
        <v>286</v>
      </c>
      <c r="B495" s="201" t="s">
        <v>287</v>
      </c>
      <c r="C495" s="202"/>
      <c r="D495" s="116"/>
      <c r="E495" s="149"/>
      <c r="F495" s="177"/>
    </row>
    <row r="496" spans="1:6" ht="99.75">
      <c r="A496" s="203"/>
      <c r="B496" s="204" t="s">
        <v>288</v>
      </c>
      <c r="C496" s="202"/>
      <c r="D496" s="116"/>
      <c r="E496" s="149"/>
      <c r="F496" s="177"/>
    </row>
    <row r="497" spans="1:6" ht="28.5">
      <c r="A497" s="205" t="s">
        <v>18</v>
      </c>
      <c r="B497" s="206" t="s">
        <v>289</v>
      </c>
      <c r="C497" s="202"/>
      <c r="D497" s="116"/>
      <c r="E497" s="149"/>
      <c r="F497" s="177"/>
    </row>
    <row r="498" spans="1:6" ht="28.5">
      <c r="A498" s="205"/>
      <c r="B498" s="206" t="s">
        <v>290</v>
      </c>
      <c r="C498" s="202"/>
      <c r="D498" s="116"/>
      <c r="E498" s="149"/>
      <c r="F498" s="177"/>
    </row>
    <row r="499" spans="1:6" ht="42.75">
      <c r="A499" s="205"/>
      <c r="B499" s="206" t="s">
        <v>291</v>
      </c>
      <c r="C499" s="202"/>
      <c r="D499" s="116"/>
      <c r="E499" s="149"/>
      <c r="F499" s="177"/>
    </row>
    <row r="500" spans="1:6" ht="15">
      <c r="A500" s="207" t="s">
        <v>292</v>
      </c>
      <c r="B500" s="208" t="s">
        <v>293</v>
      </c>
      <c r="C500" s="202"/>
      <c r="D500" s="116"/>
      <c r="E500" s="149"/>
      <c r="F500" s="177"/>
    </row>
    <row r="501" spans="1:6" ht="21.75" customHeight="1">
      <c r="A501" s="210"/>
      <c r="B501" s="211"/>
      <c r="C501" s="212"/>
      <c r="D501" s="116"/>
      <c r="E501" s="149"/>
      <c r="F501" s="177"/>
    </row>
    <row r="502" spans="1:6" ht="21.75" customHeight="1">
      <c r="A502" s="207" t="s">
        <v>298</v>
      </c>
      <c r="B502" s="208" t="s">
        <v>299</v>
      </c>
      <c r="C502" s="212"/>
      <c r="D502" s="116"/>
      <c r="E502" s="149"/>
      <c r="F502" s="177"/>
    </row>
    <row r="503" spans="1:6" ht="21.75" customHeight="1">
      <c r="A503" s="207">
        <v>1</v>
      </c>
      <c r="B503" s="213" t="s">
        <v>422</v>
      </c>
      <c r="C503" s="212">
        <v>1</v>
      </c>
      <c r="D503" s="116" t="s">
        <v>126</v>
      </c>
      <c r="E503" s="149">
        <v>0</v>
      </c>
      <c r="F503" s="111">
        <f>ROUND(C503*E503,2)</f>
        <v>0</v>
      </c>
    </row>
    <row r="504" spans="1:6" ht="14.25">
      <c r="A504" s="207"/>
      <c r="B504" s="213"/>
      <c r="C504" s="212"/>
      <c r="D504" s="116"/>
      <c r="E504" s="149"/>
      <c r="F504" s="177"/>
    </row>
    <row r="505" spans="1:6" ht="21.75" customHeight="1">
      <c r="A505" s="214" t="s">
        <v>301</v>
      </c>
      <c r="B505" s="208" t="s">
        <v>302</v>
      </c>
      <c r="C505" s="215"/>
      <c r="D505" s="116"/>
      <c r="E505" s="149"/>
      <c r="F505" s="177"/>
    </row>
    <row r="506" spans="1:6" ht="57">
      <c r="A506" s="214"/>
      <c r="B506" s="213" t="s">
        <v>303</v>
      </c>
      <c r="C506" s="215"/>
      <c r="D506" s="116"/>
      <c r="E506" s="149"/>
      <c r="F506" s="177"/>
    </row>
    <row r="507" spans="1:6" ht="14.25">
      <c r="A507" s="210">
        <v>1</v>
      </c>
      <c r="B507" s="211" t="s">
        <v>304</v>
      </c>
      <c r="C507" s="212">
        <v>4</v>
      </c>
      <c r="D507" s="116" t="s">
        <v>126</v>
      </c>
      <c r="E507" s="149">
        <v>0</v>
      </c>
      <c r="F507" s="111">
        <f aca="true" t="shared" si="5" ref="F507:F516">ROUND(C507*E507,2)</f>
        <v>0</v>
      </c>
    </row>
    <row r="508" spans="1:6" ht="14.25">
      <c r="A508" s="210">
        <v>2</v>
      </c>
      <c r="B508" s="211" t="s">
        <v>305</v>
      </c>
      <c r="C508" s="212">
        <v>3</v>
      </c>
      <c r="D508" s="116" t="s">
        <v>126</v>
      </c>
      <c r="E508" s="149">
        <v>0</v>
      </c>
      <c r="F508" s="111">
        <f t="shared" si="5"/>
        <v>0</v>
      </c>
    </row>
    <row r="509" spans="1:6" ht="14.25">
      <c r="A509" s="210">
        <v>3</v>
      </c>
      <c r="B509" s="211" t="s">
        <v>306</v>
      </c>
      <c r="C509" s="212">
        <v>4</v>
      </c>
      <c r="D509" s="116" t="s">
        <v>126</v>
      </c>
      <c r="E509" s="149">
        <v>0</v>
      </c>
      <c r="F509" s="111">
        <f t="shared" si="5"/>
        <v>0</v>
      </c>
    </row>
    <row r="510" spans="1:6" ht="14.25">
      <c r="A510" s="210">
        <v>4</v>
      </c>
      <c r="B510" s="211" t="s">
        <v>307</v>
      </c>
      <c r="C510" s="212">
        <v>2</v>
      </c>
      <c r="D510" s="116" t="s">
        <v>126</v>
      </c>
      <c r="E510" s="149">
        <v>0</v>
      </c>
      <c r="F510" s="111">
        <f t="shared" si="5"/>
        <v>0</v>
      </c>
    </row>
    <row r="511" spans="1:6" ht="14.25">
      <c r="A511" s="210">
        <v>5</v>
      </c>
      <c r="B511" s="211" t="s">
        <v>308</v>
      </c>
      <c r="C511" s="212">
        <v>4</v>
      </c>
      <c r="D511" s="116" t="s">
        <v>126</v>
      </c>
      <c r="E511" s="149">
        <v>0</v>
      </c>
      <c r="F511" s="111">
        <f t="shared" si="5"/>
        <v>0</v>
      </c>
    </row>
    <row r="512" spans="1:6" ht="14.25">
      <c r="A512" s="210">
        <v>6</v>
      </c>
      <c r="B512" s="211" t="s">
        <v>309</v>
      </c>
      <c r="C512" s="212">
        <v>4</v>
      </c>
      <c r="D512" s="116" t="s">
        <v>126</v>
      </c>
      <c r="E512" s="149">
        <v>0</v>
      </c>
      <c r="F512" s="111">
        <f t="shared" si="5"/>
        <v>0</v>
      </c>
    </row>
    <row r="513" spans="1:6" ht="14.25">
      <c r="A513" s="210">
        <v>7</v>
      </c>
      <c r="B513" s="216" t="s">
        <v>310</v>
      </c>
      <c r="C513" s="212">
        <v>7</v>
      </c>
      <c r="D513" s="116" t="s">
        <v>126</v>
      </c>
      <c r="E513" s="149">
        <v>0</v>
      </c>
      <c r="F513" s="111">
        <f t="shared" si="5"/>
        <v>0</v>
      </c>
    </row>
    <row r="514" spans="1:6" ht="14.25">
      <c r="A514" s="210">
        <v>8</v>
      </c>
      <c r="B514" s="216" t="s">
        <v>311</v>
      </c>
      <c r="C514" s="212">
        <v>1</v>
      </c>
      <c r="D514" s="116" t="s">
        <v>312</v>
      </c>
      <c r="E514" s="149">
        <v>0</v>
      </c>
      <c r="F514" s="111">
        <f t="shared" si="5"/>
        <v>0</v>
      </c>
    </row>
    <row r="515" spans="1:6" ht="14.25">
      <c r="A515" s="210">
        <v>9</v>
      </c>
      <c r="B515" s="216" t="s">
        <v>407</v>
      </c>
      <c r="C515" s="212">
        <v>3</v>
      </c>
      <c r="D515" s="116" t="s">
        <v>126</v>
      </c>
      <c r="E515" s="149">
        <v>0</v>
      </c>
      <c r="F515" s="111">
        <f t="shared" si="5"/>
        <v>0</v>
      </c>
    </row>
    <row r="516" spans="1:6" ht="14.25">
      <c r="A516" s="210">
        <v>10</v>
      </c>
      <c r="B516" s="216" t="s">
        <v>408</v>
      </c>
      <c r="C516" s="212">
        <v>2</v>
      </c>
      <c r="D516" s="116" t="s">
        <v>126</v>
      </c>
      <c r="E516" s="149">
        <v>0</v>
      </c>
      <c r="F516" s="111">
        <f t="shared" si="5"/>
        <v>0</v>
      </c>
    </row>
    <row r="517" spans="1:6" ht="14.25">
      <c r="A517" s="210"/>
      <c r="B517" s="216"/>
      <c r="C517" s="212"/>
      <c r="D517" s="116"/>
      <c r="E517" s="149"/>
      <c r="F517" s="177"/>
    </row>
    <row r="518" spans="1:6" ht="15">
      <c r="A518" s="217">
        <v>13.2</v>
      </c>
      <c r="B518" s="199" t="s">
        <v>313</v>
      </c>
      <c r="C518" s="202"/>
      <c r="D518" s="116"/>
      <c r="E518" s="149"/>
      <c r="F518" s="177"/>
    </row>
    <row r="519" spans="1:6" ht="15">
      <c r="A519" s="200" t="s">
        <v>314</v>
      </c>
      <c r="B519" s="201" t="s">
        <v>287</v>
      </c>
      <c r="C519" s="202"/>
      <c r="D519" s="116"/>
      <c r="E519" s="149"/>
      <c r="F519" s="177"/>
    </row>
    <row r="520" spans="1:6" ht="71.25">
      <c r="A520" s="196" t="s">
        <v>18</v>
      </c>
      <c r="B520" s="211" t="s">
        <v>315</v>
      </c>
      <c r="C520" s="202"/>
      <c r="D520" s="116"/>
      <c r="E520" s="149"/>
      <c r="F520" s="177"/>
    </row>
    <row r="521" spans="1:6" ht="14.25">
      <c r="A521" s="210"/>
      <c r="B521" s="218" t="s">
        <v>316</v>
      </c>
      <c r="C521" s="202"/>
      <c r="D521" s="116"/>
      <c r="E521" s="149"/>
      <c r="F521" s="177"/>
    </row>
    <row r="522" spans="1:6" s="51" customFormat="1" ht="14.25">
      <c r="A522" s="210"/>
      <c r="B522" s="218"/>
      <c r="C522" s="202"/>
      <c r="D522" s="116"/>
      <c r="E522" s="149"/>
      <c r="F522" s="177"/>
    </row>
    <row r="523" spans="1:6" ht="15">
      <c r="A523" s="219" t="s">
        <v>317</v>
      </c>
      <c r="B523" s="208" t="s">
        <v>318</v>
      </c>
      <c r="C523" s="212"/>
      <c r="D523" s="116"/>
      <c r="E523" s="149"/>
      <c r="F523" s="177"/>
    </row>
    <row r="524" spans="1:6" ht="71.25">
      <c r="A524" s="220" t="s">
        <v>18</v>
      </c>
      <c r="B524" s="221" t="s">
        <v>315</v>
      </c>
      <c r="C524" s="222"/>
      <c r="D524" s="121"/>
      <c r="E524" s="189"/>
      <c r="F524" s="122"/>
    </row>
    <row r="525" spans="1:6" ht="14.25">
      <c r="A525" s="205"/>
      <c r="B525" s="223"/>
      <c r="C525" s="212"/>
      <c r="D525" s="116"/>
      <c r="E525" s="149"/>
      <c r="F525" s="177"/>
    </row>
    <row r="526" spans="1:6" ht="15">
      <c r="A526" s="219" t="s">
        <v>320</v>
      </c>
      <c r="B526" s="208" t="s">
        <v>321</v>
      </c>
      <c r="C526" s="212"/>
      <c r="D526" s="116"/>
      <c r="E526" s="149"/>
      <c r="F526" s="177"/>
    </row>
    <row r="527" spans="1:6" ht="14.25">
      <c r="A527" s="210"/>
      <c r="B527" s="218"/>
      <c r="C527" s="212"/>
      <c r="D527" s="116"/>
      <c r="E527" s="149"/>
      <c r="F527" s="177"/>
    </row>
    <row r="528" spans="1:6" ht="14.25">
      <c r="A528" s="205"/>
      <c r="B528" s="223" t="s">
        <v>394</v>
      </c>
      <c r="C528" s="212"/>
      <c r="D528" s="116"/>
      <c r="E528" s="149"/>
      <c r="F528" s="177"/>
    </row>
    <row r="529" spans="1:6" ht="15">
      <c r="A529" s="205"/>
      <c r="B529" s="208"/>
      <c r="C529" s="212"/>
      <c r="D529" s="116"/>
      <c r="E529" s="149"/>
      <c r="F529" s="177"/>
    </row>
    <row r="530" spans="1:6" ht="14.25">
      <c r="A530" s="210"/>
      <c r="B530" s="223"/>
      <c r="C530" s="212"/>
      <c r="D530" s="116"/>
      <c r="E530" s="149"/>
      <c r="F530" s="177"/>
    </row>
    <row r="531" spans="1:6" ht="14.25">
      <c r="A531" s="210"/>
      <c r="B531" s="223"/>
      <c r="C531" s="212"/>
      <c r="D531" s="116"/>
      <c r="E531" s="149"/>
      <c r="F531" s="177"/>
    </row>
    <row r="532" spans="1:6" ht="14.25">
      <c r="A532" s="205"/>
      <c r="B532" s="223"/>
      <c r="C532" s="212"/>
      <c r="D532" s="116"/>
      <c r="E532" s="149"/>
      <c r="F532" s="177"/>
    </row>
    <row r="533" spans="1:6" ht="14.25">
      <c r="A533" s="205"/>
      <c r="B533" s="223"/>
      <c r="C533" s="212"/>
      <c r="D533" s="116"/>
      <c r="E533" s="149"/>
      <c r="F533" s="177"/>
    </row>
    <row r="534" spans="1:6" ht="14.25">
      <c r="A534" s="205"/>
      <c r="B534" s="223"/>
      <c r="C534" s="212"/>
      <c r="D534" s="116"/>
      <c r="E534" s="149"/>
      <c r="F534" s="177"/>
    </row>
    <row r="535" spans="1:6" ht="14.25">
      <c r="A535" s="205"/>
      <c r="B535" s="223"/>
      <c r="C535" s="212"/>
      <c r="D535" s="116"/>
      <c r="E535" s="149"/>
      <c r="F535" s="177"/>
    </row>
    <row r="536" spans="1:6" ht="14.25">
      <c r="A536" s="205"/>
      <c r="B536" s="223"/>
      <c r="C536" s="212"/>
      <c r="D536" s="116"/>
      <c r="E536" s="149"/>
      <c r="F536" s="177"/>
    </row>
    <row r="537" spans="1:6" ht="14.25">
      <c r="A537" s="205"/>
      <c r="B537" s="223"/>
      <c r="C537" s="212"/>
      <c r="D537" s="116"/>
      <c r="E537" s="149"/>
      <c r="F537" s="177"/>
    </row>
    <row r="538" spans="1:6" ht="14.25">
      <c r="A538" s="205"/>
      <c r="B538" s="223"/>
      <c r="C538" s="212"/>
      <c r="D538" s="116"/>
      <c r="E538" s="149"/>
      <c r="F538" s="177"/>
    </row>
    <row r="539" spans="1:6" ht="14.25">
      <c r="A539" s="205"/>
      <c r="B539" s="223"/>
      <c r="C539" s="212"/>
      <c r="D539" s="116"/>
      <c r="E539" s="149"/>
      <c r="F539" s="177"/>
    </row>
    <row r="540" spans="1:6" ht="14.25">
      <c r="A540" s="224"/>
      <c r="B540" s="225"/>
      <c r="C540" s="226"/>
      <c r="D540" s="116"/>
      <c r="E540" s="149"/>
      <c r="F540" s="177"/>
    </row>
    <row r="541" spans="1:6" ht="14.25">
      <c r="A541" s="224"/>
      <c r="B541" s="225"/>
      <c r="C541" s="226"/>
      <c r="D541" s="116"/>
      <c r="E541" s="149"/>
      <c r="F541" s="177"/>
    </row>
    <row r="542" spans="1:6" ht="14.25">
      <c r="A542" s="224"/>
      <c r="B542" s="225"/>
      <c r="C542" s="226"/>
      <c r="D542" s="116"/>
      <c r="E542" s="149"/>
      <c r="F542" s="177"/>
    </row>
    <row r="543" spans="1:6" ht="14.25">
      <c r="A543" s="224"/>
      <c r="B543" s="225"/>
      <c r="C543" s="226"/>
      <c r="D543" s="116"/>
      <c r="E543" s="149"/>
      <c r="F543" s="177"/>
    </row>
    <row r="544" spans="1:6" ht="14.25">
      <c r="A544" s="224"/>
      <c r="B544" s="225"/>
      <c r="C544" s="226"/>
      <c r="D544" s="116"/>
      <c r="E544" s="149"/>
      <c r="F544" s="177"/>
    </row>
    <row r="545" spans="1:6" ht="14.25">
      <c r="A545" s="224"/>
      <c r="B545" s="225"/>
      <c r="C545" s="226"/>
      <c r="D545" s="116"/>
      <c r="E545" s="149"/>
      <c r="F545" s="177"/>
    </row>
    <row r="546" spans="1:6" ht="14.25">
      <c r="A546" s="224"/>
      <c r="B546" s="225"/>
      <c r="C546" s="226"/>
      <c r="D546" s="116"/>
      <c r="E546" s="149"/>
      <c r="F546" s="177"/>
    </row>
    <row r="547" spans="1:6" ht="14.25">
      <c r="A547" s="224"/>
      <c r="B547" s="225"/>
      <c r="C547" s="226"/>
      <c r="D547" s="116"/>
      <c r="E547" s="149"/>
      <c r="F547" s="177"/>
    </row>
    <row r="548" spans="1:6" ht="14.25">
      <c r="A548" s="224"/>
      <c r="B548" s="225"/>
      <c r="C548" s="226"/>
      <c r="D548" s="116"/>
      <c r="E548" s="149"/>
      <c r="F548" s="177"/>
    </row>
    <row r="549" spans="1:6" ht="14.25">
      <c r="A549" s="224"/>
      <c r="B549" s="225"/>
      <c r="C549" s="226"/>
      <c r="D549" s="116"/>
      <c r="E549" s="149"/>
      <c r="F549" s="177"/>
    </row>
    <row r="550" spans="1:6" ht="14.25">
      <c r="A550" s="224"/>
      <c r="B550" s="225"/>
      <c r="C550" s="226"/>
      <c r="D550" s="116"/>
      <c r="E550" s="149"/>
      <c r="F550" s="177"/>
    </row>
    <row r="551" spans="1:6" ht="14.25">
      <c r="A551" s="224"/>
      <c r="B551" s="225"/>
      <c r="C551" s="226"/>
      <c r="D551" s="116"/>
      <c r="E551" s="149"/>
      <c r="F551" s="177"/>
    </row>
    <row r="552" spans="1:6" ht="14.25">
      <c r="A552" s="224"/>
      <c r="B552" s="225"/>
      <c r="C552" s="226"/>
      <c r="D552" s="116"/>
      <c r="E552" s="149"/>
      <c r="F552" s="177"/>
    </row>
    <row r="553" spans="1:6" ht="14.25">
      <c r="A553" s="224"/>
      <c r="B553" s="225"/>
      <c r="C553" s="226"/>
      <c r="D553" s="116"/>
      <c r="E553" s="149"/>
      <c r="F553" s="177"/>
    </row>
    <row r="554" spans="1:6" ht="14.25">
      <c r="A554" s="224"/>
      <c r="B554" s="225"/>
      <c r="C554" s="226"/>
      <c r="D554" s="116"/>
      <c r="E554" s="149"/>
      <c r="F554" s="177"/>
    </row>
    <row r="555" spans="1:6" ht="14.25">
      <c r="A555" s="224"/>
      <c r="B555" s="225"/>
      <c r="C555" s="226"/>
      <c r="D555" s="116"/>
      <c r="E555" s="149"/>
      <c r="F555" s="177"/>
    </row>
    <row r="556" spans="1:6" ht="14.25">
      <c r="A556" s="224"/>
      <c r="B556" s="225"/>
      <c r="C556" s="226"/>
      <c r="D556" s="116"/>
      <c r="E556" s="149"/>
      <c r="F556" s="177"/>
    </row>
    <row r="557" spans="1:6" ht="14.25">
      <c r="A557" s="224"/>
      <c r="B557" s="225"/>
      <c r="C557" s="226"/>
      <c r="D557" s="116"/>
      <c r="E557" s="149"/>
      <c r="F557" s="177"/>
    </row>
    <row r="558" spans="1:6" ht="14.25">
      <c r="A558" s="224"/>
      <c r="B558" s="225"/>
      <c r="C558" s="226"/>
      <c r="D558" s="116"/>
      <c r="E558" s="149"/>
      <c r="F558" s="177"/>
    </row>
    <row r="559" spans="1:6" ht="14.25">
      <c r="A559" s="224"/>
      <c r="B559" s="225"/>
      <c r="C559" s="226"/>
      <c r="D559" s="116"/>
      <c r="E559" s="149"/>
      <c r="F559" s="177"/>
    </row>
    <row r="560" spans="1:6" ht="14.25">
      <c r="A560" s="224"/>
      <c r="B560" s="225"/>
      <c r="C560" s="226"/>
      <c r="D560" s="116"/>
      <c r="E560" s="149"/>
      <c r="F560" s="177"/>
    </row>
    <row r="561" spans="1:6" ht="14.25">
      <c r="A561" s="224"/>
      <c r="B561" s="225"/>
      <c r="C561" s="226"/>
      <c r="D561" s="116"/>
      <c r="E561" s="149"/>
      <c r="F561" s="177"/>
    </row>
    <row r="562" spans="1:6" ht="14.25">
      <c r="A562" s="224"/>
      <c r="B562" s="225"/>
      <c r="C562" s="226"/>
      <c r="D562" s="116"/>
      <c r="E562" s="149"/>
      <c r="F562" s="177"/>
    </row>
    <row r="563" spans="1:6" ht="14.25">
      <c r="A563" s="224"/>
      <c r="B563" s="225"/>
      <c r="C563" s="226"/>
      <c r="D563" s="116"/>
      <c r="E563" s="149"/>
      <c r="F563" s="177"/>
    </row>
    <row r="564" spans="1:6" ht="14.25">
      <c r="A564" s="224"/>
      <c r="B564" s="225"/>
      <c r="C564" s="226"/>
      <c r="D564" s="116"/>
      <c r="E564" s="149"/>
      <c r="F564" s="177"/>
    </row>
    <row r="565" spans="1:6" ht="14.25">
      <c r="A565" s="224"/>
      <c r="B565" s="225"/>
      <c r="C565" s="226"/>
      <c r="D565" s="116"/>
      <c r="E565" s="149"/>
      <c r="F565" s="177"/>
    </row>
    <row r="566" spans="1:6" ht="14.25">
      <c r="A566" s="224"/>
      <c r="B566" s="225"/>
      <c r="C566" s="226"/>
      <c r="D566" s="116"/>
      <c r="E566" s="149"/>
      <c r="F566" s="177"/>
    </row>
    <row r="567" spans="1:6" ht="14.25">
      <c r="A567" s="224"/>
      <c r="B567" s="225"/>
      <c r="C567" s="226"/>
      <c r="D567" s="116"/>
      <c r="E567" s="149"/>
      <c r="F567" s="177"/>
    </row>
    <row r="568" spans="1:6" ht="14.25">
      <c r="A568" s="224"/>
      <c r="B568" s="225"/>
      <c r="C568" s="226"/>
      <c r="D568" s="116"/>
      <c r="E568" s="149"/>
      <c r="F568" s="177"/>
    </row>
    <row r="569" spans="1:6" ht="14.25">
      <c r="A569" s="224"/>
      <c r="B569" s="225"/>
      <c r="C569" s="226"/>
      <c r="D569" s="116"/>
      <c r="E569" s="149"/>
      <c r="F569" s="177"/>
    </row>
    <row r="570" spans="1:6" ht="14.25">
      <c r="A570" s="224"/>
      <c r="B570" s="225"/>
      <c r="C570" s="226"/>
      <c r="D570" s="116"/>
      <c r="E570" s="149"/>
      <c r="F570" s="177"/>
    </row>
    <row r="571" spans="1:6" ht="14.25">
      <c r="A571" s="224"/>
      <c r="B571" s="225"/>
      <c r="C571" s="226"/>
      <c r="D571" s="116"/>
      <c r="E571" s="149"/>
      <c r="F571" s="177"/>
    </row>
    <row r="572" spans="1:6" ht="14.25">
      <c r="A572" s="224"/>
      <c r="B572" s="225"/>
      <c r="C572" s="226"/>
      <c r="D572" s="116"/>
      <c r="E572" s="149"/>
      <c r="F572" s="177"/>
    </row>
    <row r="573" spans="1:6" ht="14.25">
      <c r="A573" s="224"/>
      <c r="B573" s="225"/>
      <c r="C573" s="226"/>
      <c r="D573" s="116"/>
      <c r="E573" s="149"/>
      <c r="F573" s="177"/>
    </row>
    <row r="574" spans="1:6" ht="19.5" customHeight="1">
      <c r="A574" s="224"/>
      <c r="B574" s="225"/>
      <c r="C574" s="226"/>
      <c r="D574" s="116"/>
      <c r="E574" s="149"/>
      <c r="F574" s="177"/>
    </row>
    <row r="575" spans="1:6" ht="14.25">
      <c r="A575" s="227"/>
      <c r="B575" s="228"/>
      <c r="C575" s="229"/>
      <c r="D575" s="116"/>
      <c r="E575" s="149"/>
      <c r="F575" s="177"/>
    </row>
    <row r="576" spans="1:6" ht="15">
      <c r="A576" s="230"/>
      <c r="B576" s="297" t="s">
        <v>323</v>
      </c>
      <c r="C576" s="297"/>
      <c r="D576" s="174"/>
      <c r="E576" s="190"/>
      <c r="F576" s="100"/>
    </row>
    <row r="577" spans="1:6" ht="15">
      <c r="A577" s="231"/>
      <c r="B577" s="298" t="s">
        <v>324</v>
      </c>
      <c r="C577" s="298"/>
      <c r="D577" s="45"/>
      <c r="E577" s="236"/>
      <c r="F577" s="46">
        <f>SUM(F493:F576)</f>
        <v>0</v>
      </c>
    </row>
    <row r="578" spans="1:6" s="51" customFormat="1" ht="9" customHeight="1">
      <c r="A578" s="175"/>
      <c r="B578" s="167"/>
      <c r="C578" s="129"/>
      <c r="D578" s="116"/>
      <c r="E578" s="149"/>
      <c r="F578" s="177"/>
    </row>
    <row r="579" spans="1:6" s="51" customFormat="1" ht="15">
      <c r="A579" s="176"/>
      <c r="B579" s="168" t="s">
        <v>325</v>
      </c>
      <c r="C579" s="116"/>
      <c r="D579" s="116"/>
      <c r="E579" s="149"/>
      <c r="F579" s="177"/>
    </row>
    <row r="580" spans="1:6" ht="15">
      <c r="A580" s="176"/>
      <c r="B580" s="168" t="s">
        <v>184</v>
      </c>
      <c r="C580" s="116"/>
      <c r="D580" s="116"/>
      <c r="E580" s="149"/>
      <c r="F580" s="177"/>
    </row>
    <row r="581" spans="1:6" ht="15">
      <c r="A581" s="176"/>
      <c r="B581" s="168"/>
      <c r="C581" s="116"/>
      <c r="D581" s="116"/>
      <c r="E581" s="149"/>
      <c r="F581" s="177"/>
    </row>
    <row r="582" spans="1:6" ht="15">
      <c r="A582" s="176"/>
      <c r="B582" s="178"/>
      <c r="C582" s="116"/>
      <c r="D582" s="116"/>
      <c r="E582" s="149"/>
      <c r="F582" s="177"/>
    </row>
    <row r="583" spans="1:6" ht="15">
      <c r="A583" s="76">
        <v>14.1</v>
      </c>
      <c r="B583" s="179" t="s">
        <v>26</v>
      </c>
      <c r="C583" s="116"/>
      <c r="D583" s="116"/>
      <c r="E583" s="149"/>
      <c r="F583" s="177"/>
    </row>
    <row r="584" spans="1:6" ht="14.25">
      <c r="A584" s="78"/>
      <c r="B584" s="50" t="s">
        <v>420</v>
      </c>
      <c r="C584" s="116">
        <v>2</v>
      </c>
      <c r="D584" s="116" t="s">
        <v>126</v>
      </c>
      <c r="E584" s="149"/>
      <c r="F584" s="177"/>
    </row>
    <row r="585" spans="1:6" ht="14.25">
      <c r="A585" s="78"/>
      <c r="B585" s="50"/>
      <c r="C585" s="116"/>
      <c r="D585" s="116"/>
      <c r="E585" s="149"/>
      <c r="F585" s="177"/>
    </row>
    <row r="586" spans="1:6" ht="15">
      <c r="A586" s="78" t="s">
        <v>367</v>
      </c>
      <c r="B586" s="208" t="s">
        <v>356</v>
      </c>
      <c r="C586" s="116"/>
      <c r="D586" s="116"/>
      <c r="E586" s="149"/>
      <c r="F586" s="177"/>
    </row>
    <row r="587" spans="1:6" ht="28.5">
      <c r="A587" s="210">
        <v>1</v>
      </c>
      <c r="B587" s="223" t="s">
        <v>357</v>
      </c>
      <c r="C587" s="116"/>
      <c r="D587" s="116"/>
      <c r="E587" s="149"/>
      <c r="F587" s="177"/>
    </row>
    <row r="588" spans="1:6" ht="28.5">
      <c r="A588" s="210">
        <v>2</v>
      </c>
      <c r="B588" s="223" t="s">
        <v>358</v>
      </c>
      <c r="C588" s="116"/>
      <c r="D588" s="116"/>
      <c r="E588" s="149"/>
      <c r="F588" s="177"/>
    </row>
    <row r="589" spans="1:6" ht="14.25">
      <c r="A589" s="78"/>
      <c r="B589" s="223"/>
      <c r="C589" s="116"/>
      <c r="D589" s="116"/>
      <c r="E589" s="149"/>
      <c r="F589" s="177"/>
    </row>
    <row r="590" spans="1:6" ht="19.5">
      <c r="A590" s="78" t="s">
        <v>368</v>
      </c>
      <c r="B590" s="281" t="s">
        <v>361</v>
      </c>
      <c r="C590" s="116"/>
      <c r="D590" s="116"/>
      <c r="E590" s="149"/>
      <c r="F590" s="177"/>
    </row>
    <row r="591" spans="1:6" ht="14.25">
      <c r="A591" s="78">
        <v>1</v>
      </c>
      <c r="B591" s="223" t="s">
        <v>359</v>
      </c>
      <c r="C591" s="116"/>
      <c r="D591" s="116"/>
      <c r="E591" s="149"/>
      <c r="F591" s="177"/>
    </row>
    <row r="592" spans="1:6" ht="14.25">
      <c r="A592" s="78">
        <v>2</v>
      </c>
      <c r="B592" s="50" t="s">
        <v>360</v>
      </c>
      <c r="C592" s="116"/>
      <c r="D592" s="116"/>
      <c r="E592" s="149"/>
      <c r="F592" s="177"/>
    </row>
    <row r="593" spans="1:6" ht="14.25">
      <c r="A593" s="78"/>
      <c r="B593" s="50"/>
      <c r="C593" s="116"/>
      <c r="D593" s="116"/>
      <c r="E593" s="149"/>
      <c r="F593" s="177"/>
    </row>
    <row r="594" spans="1:6" ht="14.25">
      <c r="A594" s="78"/>
      <c r="B594" s="50"/>
      <c r="C594" s="116"/>
      <c r="D594" s="116"/>
      <c r="E594" s="149"/>
      <c r="F594" s="177"/>
    </row>
    <row r="595" spans="1:6" ht="14.25">
      <c r="A595" s="78"/>
      <c r="B595" s="50"/>
      <c r="C595" s="116"/>
      <c r="D595" s="116"/>
      <c r="E595" s="149"/>
      <c r="F595" s="177"/>
    </row>
    <row r="596" spans="1:6" ht="15">
      <c r="A596" s="78" t="s">
        <v>370</v>
      </c>
      <c r="B596" s="179" t="s">
        <v>362</v>
      </c>
      <c r="C596" s="116"/>
      <c r="D596" s="116"/>
      <c r="E596" s="149"/>
      <c r="F596" s="177"/>
    </row>
    <row r="597" spans="1:6" ht="14.25">
      <c r="A597" s="78">
        <v>1</v>
      </c>
      <c r="B597" s="50" t="s">
        <v>266</v>
      </c>
      <c r="C597" s="116">
        <v>1</v>
      </c>
      <c r="D597" s="116" t="s">
        <v>10</v>
      </c>
      <c r="E597" s="149">
        <v>0</v>
      </c>
      <c r="F597" s="177">
        <f>E597*C597</f>
        <v>0</v>
      </c>
    </row>
    <row r="598" spans="1:6" ht="14.25">
      <c r="A598" s="78">
        <v>2</v>
      </c>
      <c r="B598" s="50" t="s">
        <v>267</v>
      </c>
      <c r="C598" s="116">
        <v>1</v>
      </c>
      <c r="D598" s="116" t="s">
        <v>10</v>
      </c>
      <c r="E598" s="149">
        <v>0</v>
      </c>
      <c r="F598" s="177">
        <f>E598*C598</f>
        <v>0</v>
      </c>
    </row>
    <row r="599" spans="1:6" ht="14.25">
      <c r="A599" s="78">
        <v>3</v>
      </c>
      <c r="B599" s="50" t="s">
        <v>268</v>
      </c>
      <c r="C599" s="116">
        <v>1</v>
      </c>
      <c r="D599" s="116" t="s">
        <v>10</v>
      </c>
      <c r="E599" s="149">
        <v>0</v>
      </c>
      <c r="F599" s="177">
        <f>E599*C599</f>
        <v>0</v>
      </c>
    </row>
    <row r="600" spans="1:6" ht="14.25">
      <c r="A600" s="78">
        <v>4</v>
      </c>
      <c r="B600" s="50" t="s">
        <v>363</v>
      </c>
      <c r="C600" s="116">
        <v>1</v>
      </c>
      <c r="D600" s="116" t="s">
        <v>10</v>
      </c>
      <c r="E600" s="149">
        <v>0</v>
      </c>
      <c r="F600" s="177">
        <f>E600*C600</f>
        <v>0</v>
      </c>
    </row>
    <row r="601" spans="1:6" ht="14.25">
      <c r="A601" s="78">
        <v>5</v>
      </c>
      <c r="B601" s="50" t="s">
        <v>414</v>
      </c>
      <c r="C601" s="116">
        <v>1</v>
      </c>
      <c r="D601" s="116" t="s">
        <v>10</v>
      </c>
      <c r="E601" s="149">
        <v>0</v>
      </c>
      <c r="F601" s="177">
        <f>E601*C601</f>
        <v>0</v>
      </c>
    </row>
    <row r="602" spans="1:6" ht="28.5">
      <c r="A602" s="78"/>
      <c r="B602" s="50" t="s">
        <v>415</v>
      </c>
      <c r="C602" s="116">
        <v>6</v>
      </c>
      <c r="D602" s="116" t="s">
        <v>102</v>
      </c>
      <c r="E602" s="149"/>
      <c r="F602" s="177"/>
    </row>
    <row r="603" spans="1:6" ht="14.25">
      <c r="A603" s="78"/>
      <c r="B603" s="50"/>
      <c r="C603" s="116"/>
      <c r="D603" s="116"/>
      <c r="E603" s="149"/>
      <c r="F603" s="177"/>
    </row>
    <row r="604" spans="1:6" ht="15">
      <c r="A604" s="78"/>
      <c r="B604" s="179" t="s">
        <v>372</v>
      </c>
      <c r="C604" s="116"/>
      <c r="D604" s="116"/>
      <c r="E604" s="149"/>
      <c r="F604" s="177"/>
    </row>
    <row r="605" spans="1:6" ht="14.25">
      <c r="A605" s="78"/>
      <c r="B605" s="50" t="s">
        <v>373</v>
      </c>
      <c r="C605" s="116">
        <v>1</v>
      </c>
      <c r="D605" s="116" t="s">
        <v>10</v>
      </c>
      <c r="E605" s="149"/>
      <c r="F605" s="177"/>
    </row>
    <row r="606" spans="1:6" ht="14.25">
      <c r="A606" s="78"/>
      <c r="B606" s="50"/>
      <c r="C606" s="116"/>
      <c r="D606" s="116"/>
      <c r="E606" s="149"/>
      <c r="F606" s="177"/>
    </row>
    <row r="607" spans="1:6" ht="14.25">
      <c r="A607" s="78"/>
      <c r="B607" s="50"/>
      <c r="C607" s="116"/>
      <c r="D607" s="116"/>
      <c r="E607" s="149"/>
      <c r="F607" s="177"/>
    </row>
    <row r="608" spans="1:6" ht="15">
      <c r="A608" s="230"/>
      <c r="B608" s="297" t="s">
        <v>402</v>
      </c>
      <c r="C608" s="297"/>
      <c r="D608" s="174"/>
      <c r="E608" s="190"/>
      <c r="F608" s="100"/>
    </row>
    <row r="609" spans="1:6" ht="15">
      <c r="A609" s="231"/>
      <c r="B609" s="298" t="s">
        <v>327</v>
      </c>
      <c r="C609" s="298"/>
      <c r="D609" s="45"/>
      <c r="E609" s="236"/>
      <c r="F609" s="46">
        <f>SUM(F579:F608)</f>
        <v>0</v>
      </c>
    </row>
    <row r="610" spans="1:6" ht="14.25">
      <c r="A610" s="78"/>
      <c r="B610" s="50"/>
      <c r="C610" s="116"/>
      <c r="D610" s="116"/>
      <c r="E610" s="149"/>
      <c r="F610" s="177"/>
    </row>
    <row r="611" spans="1:6" ht="14.25">
      <c r="A611" s="78"/>
      <c r="B611" s="50"/>
      <c r="C611" s="116"/>
      <c r="D611" s="116"/>
      <c r="E611" s="149"/>
      <c r="F611" s="177"/>
    </row>
    <row r="612" spans="1:6" ht="14.25">
      <c r="A612" s="78"/>
      <c r="B612" s="50"/>
      <c r="C612" s="116"/>
      <c r="D612" s="116"/>
      <c r="E612" s="149"/>
      <c r="F612" s="177"/>
    </row>
    <row r="613" spans="1:6" ht="14.25">
      <c r="A613" s="78"/>
      <c r="B613" s="50"/>
      <c r="C613" s="116"/>
      <c r="D613" s="116"/>
      <c r="E613" s="149"/>
      <c r="F613" s="177"/>
    </row>
    <row r="614" spans="1:6" ht="14.25">
      <c r="A614" s="78"/>
      <c r="B614" s="50"/>
      <c r="C614" s="116"/>
      <c r="D614" s="116"/>
      <c r="E614" s="149"/>
      <c r="F614" s="177"/>
    </row>
    <row r="615" spans="1:6" ht="15">
      <c r="A615" s="76">
        <v>14.2</v>
      </c>
      <c r="B615" s="179" t="s">
        <v>376</v>
      </c>
      <c r="C615" s="116"/>
      <c r="D615" s="116"/>
      <c r="E615" s="149"/>
      <c r="F615" s="177"/>
    </row>
    <row r="616" spans="1:6" ht="14.25">
      <c r="A616" s="78"/>
      <c r="B616" s="50"/>
      <c r="C616" s="116"/>
      <c r="D616" s="116"/>
      <c r="E616" s="149"/>
      <c r="F616" s="177"/>
    </row>
    <row r="617" spans="1:6" ht="14.25">
      <c r="A617" s="78"/>
      <c r="B617" s="50"/>
      <c r="C617" s="116"/>
      <c r="D617" s="116"/>
      <c r="E617" s="149"/>
      <c r="F617" s="177"/>
    </row>
    <row r="618" spans="1:6" ht="14.25">
      <c r="A618" s="78"/>
      <c r="B618" s="50"/>
      <c r="C618" s="116"/>
      <c r="D618" s="116"/>
      <c r="E618" s="149"/>
      <c r="F618" s="177"/>
    </row>
    <row r="619" spans="1:6" ht="14.25">
      <c r="A619" s="78"/>
      <c r="B619" s="50"/>
      <c r="C619" s="116"/>
      <c r="D619" s="116"/>
      <c r="E619" s="149"/>
      <c r="F619" s="177"/>
    </row>
    <row r="620" spans="1:6" ht="14.25">
      <c r="A620" s="78"/>
      <c r="B620" s="50"/>
      <c r="C620" s="116"/>
      <c r="D620" s="116"/>
      <c r="E620" s="149"/>
      <c r="F620" s="177"/>
    </row>
    <row r="621" spans="1:6" ht="14.25">
      <c r="A621" s="78"/>
      <c r="B621" s="50"/>
      <c r="C621" s="116"/>
      <c r="D621" s="116"/>
      <c r="E621" s="149"/>
      <c r="F621" s="177"/>
    </row>
    <row r="622" spans="1:6" ht="14.25">
      <c r="A622" s="78"/>
      <c r="B622" s="50"/>
      <c r="C622" s="116"/>
      <c r="D622" s="116"/>
      <c r="E622" s="149"/>
      <c r="F622" s="177"/>
    </row>
    <row r="623" spans="1:6" ht="14.25">
      <c r="A623" s="78"/>
      <c r="B623" s="50"/>
      <c r="C623" s="116"/>
      <c r="D623" s="116"/>
      <c r="E623" s="149"/>
      <c r="F623" s="177"/>
    </row>
    <row r="624" spans="1:6" ht="14.25">
      <c r="A624" s="78"/>
      <c r="B624" s="50"/>
      <c r="C624" s="116"/>
      <c r="D624" s="116"/>
      <c r="E624" s="149"/>
      <c r="F624" s="177"/>
    </row>
    <row r="625" spans="1:6" ht="14.25">
      <c r="A625" s="78"/>
      <c r="B625" s="50"/>
      <c r="C625" s="116"/>
      <c r="D625" s="116"/>
      <c r="E625" s="149"/>
      <c r="F625" s="177"/>
    </row>
    <row r="626" spans="1:6" ht="14.25">
      <c r="A626" s="78"/>
      <c r="B626" s="50"/>
      <c r="C626" s="116"/>
      <c r="D626" s="116"/>
      <c r="E626" s="149"/>
      <c r="F626" s="177"/>
    </row>
    <row r="627" spans="1:6" ht="14.25">
      <c r="A627" s="78"/>
      <c r="B627" s="50"/>
      <c r="C627" s="116"/>
      <c r="D627" s="116"/>
      <c r="E627" s="149"/>
      <c r="F627" s="177"/>
    </row>
    <row r="628" spans="1:6" ht="14.25">
      <c r="A628" s="78"/>
      <c r="B628" s="50"/>
      <c r="C628" s="116"/>
      <c r="D628" s="116"/>
      <c r="E628" s="149"/>
      <c r="F628" s="177"/>
    </row>
    <row r="629" spans="1:6" ht="14.25">
      <c r="A629" s="78"/>
      <c r="B629" s="50"/>
      <c r="C629" s="116"/>
      <c r="D629" s="116"/>
      <c r="E629" s="149"/>
      <c r="F629" s="177"/>
    </row>
    <row r="630" spans="1:6" ht="14.25">
      <c r="A630" s="78"/>
      <c r="B630" s="50"/>
      <c r="C630" s="116"/>
      <c r="D630" s="116"/>
      <c r="E630" s="149"/>
      <c r="F630" s="177"/>
    </row>
    <row r="631" spans="1:6" ht="14.25">
      <c r="A631" s="78"/>
      <c r="B631" s="50"/>
      <c r="C631" s="116"/>
      <c r="D631" s="116"/>
      <c r="E631" s="149"/>
      <c r="F631" s="177"/>
    </row>
    <row r="632" spans="1:6" ht="14.25">
      <c r="A632" s="78"/>
      <c r="B632" s="50"/>
      <c r="C632" s="116"/>
      <c r="D632" s="116"/>
      <c r="E632" s="149"/>
      <c r="F632" s="177"/>
    </row>
    <row r="633" spans="1:6" ht="15">
      <c r="A633" s="96"/>
      <c r="B633" s="180" t="s">
        <v>326</v>
      </c>
      <c r="C633" s="181"/>
      <c r="D633" s="174"/>
      <c r="E633" s="190"/>
      <c r="F633" s="100"/>
    </row>
    <row r="634" spans="1:6" ht="15">
      <c r="A634" s="44"/>
      <c r="B634" s="296" t="s">
        <v>327</v>
      </c>
      <c r="C634" s="296"/>
      <c r="D634" s="45"/>
      <c r="E634" s="236"/>
      <c r="F634" s="46"/>
    </row>
  </sheetData>
  <sheetProtection/>
  <protectedRanges>
    <protectedRange sqref="C117 C127 C260:C262 C210:C221 C108" name="Range4"/>
    <protectedRange sqref="C132:C135 C106:C107" name="Range4_1"/>
  </protectedRanges>
  <mergeCells count="20">
    <mergeCell ref="A1:F1"/>
    <mergeCell ref="B40:C40"/>
    <mergeCell ref="B52:C52"/>
    <mergeCell ref="B67:C67"/>
    <mergeCell ref="B93:C93"/>
    <mergeCell ref="B94:C94"/>
    <mergeCell ref="B143:C143"/>
    <mergeCell ref="B188:C188"/>
    <mergeCell ref="B230:C230"/>
    <mergeCell ref="B266:C266"/>
    <mergeCell ref="B312:C312"/>
    <mergeCell ref="B363:C363"/>
    <mergeCell ref="B399:C399"/>
    <mergeCell ref="B489:C489"/>
    <mergeCell ref="B490:C490"/>
    <mergeCell ref="B576:C576"/>
    <mergeCell ref="B577:C577"/>
    <mergeCell ref="B634:C634"/>
    <mergeCell ref="B608:C608"/>
    <mergeCell ref="B609:C609"/>
  </mergeCells>
  <printOptions horizontalCentered="1"/>
  <pageMargins left="0.4" right="0.2" top="0.5" bottom="0.55" header="0.3" footer="0.3"/>
  <pageSetup firstPageNumber="2" useFirstPageNumber="1" horizontalDpi="600" verticalDpi="600" orientation="portrait" paperSize="9" scale="86" r:id="rId1"/>
  <headerFooter>
    <oddHeader>&amp;R&amp;"Times New Roman,Italic"
</oddHeader>
    <oddFooter>&amp;LProposed Single Storey Building
Customs Office &amp; Accomodation, Ha. Uligamu&amp;C- &amp;P -&amp;"Times New Roman,Bold"
&amp;R&amp;"ISOCP,Regular"NOVAstudio</oddFooter>
  </headerFooter>
  <rowBreaks count="14" manualBreakCount="14">
    <brk id="39" max="5" man="1"/>
    <brk id="67" max="255" man="1"/>
    <brk id="94" max="255" man="1"/>
    <brk id="142" max="5" man="1"/>
    <brk id="188" max="255" man="1"/>
    <brk id="230" max="255" man="1"/>
    <brk id="266" max="255" man="1"/>
    <brk id="312" max="5" man="1"/>
    <brk id="363" max="255" man="1"/>
    <brk id="399" max="255" man="1"/>
    <brk id="439" max="5" man="1"/>
    <brk id="490" max="255" man="1"/>
    <brk id="524" max="5" man="1"/>
    <brk id="577" max="5" man="1"/>
  </rowBreaks>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D11" sqref="D11"/>
    </sheetView>
  </sheetViews>
  <sheetFormatPr defaultColWidth="9.140625" defaultRowHeight="12.75"/>
  <cols>
    <col min="1" max="1" width="9.140625" style="243" customWidth="1"/>
    <col min="2" max="2" width="32.421875" style="243" customWidth="1"/>
    <col min="3" max="3" width="27.00390625" style="243" customWidth="1"/>
    <col min="4" max="4" width="19.57421875" style="243" customWidth="1"/>
    <col min="5" max="16384" width="9.140625" style="243" customWidth="1"/>
  </cols>
  <sheetData>
    <row r="1" spans="1:4" ht="21.75" customHeight="1">
      <c r="A1" s="300" t="str">
        <f>BOQ!A1</f>
        <v>PROJECT: PROPOSED SINGLE STOREY BUILDING
Customs Office and Accomodation, Ha. Uligamu</v>
      </c>
      <c r="B1" s="300"/>
      <c r="C1" s="300"/>
      <c r="D1" s="300"/>
    </row>
    <row r="2" spans="1:4" ht="21.75" customHeight="1">
      <c r="A2" s="300"/>
      <c r="B2" s="300"/>
      <c r="C2" s="300"/>
      <c r="D2" s="300"/>
    </row>
    <row r="4" spans="1:4" ht="23.25" customHeight="1">
      <c r="A4" s="301" t="s">
        <v>403</v>
      </c>
      <c r="B4" s="302"/>
      <c r="C4" s="302"/>
      <c r="D4" s="303"/>
    </row>
    <row r="5" spans="1:4" ht="21" customHeight="1">
      <c r="A5" s="244" t="s">
        <v>348</v>
      </c>
      <c r="B5" s="244" t="s">
        <v>349</v>
      </c>
      <c r="C5" s="245"/>
      <c r="D5" s="246" t="s">
        <v>350</v>
      </c>
    </row>
    <row r="6" spans="1:4" ht="15.75">
      <c r="A6" s="247"/>
      <c r="B6" s="248"/>
      <c r="C6" s="248"/>
      <c r="D6" s="249"/>
    </row>
    <row r="7" spans="1:4" ht="18.75" customHeight="1">
      <c r="A7" s="250">
        <v>1</v>
      </c>
      <c r="B7" s="251" t="str">
        <f>'[1]BOQ'!B6</f>
        <v>PRELIMINARIES</v>
      </c>
      <c r="C7" s="252"/>
      <c r="D7" s="253">
        <f>BOQ!F43</f>
        <v>0</v>
      </c>
    </row>
    <row r="8" spans="1:4" ht="18.75" customHeight="1">
      <c r="A8" s="250">
        <v>2</v>
      </c>
      <c r="B8" s="251" t="str">
        <f>'[1]BOQ'!B44</f>
        <v>GROUND WORKS</v>
      </c>
      <c r="C8" s="252"/>
      <c r="D8" s="254">
        <f>BOQ!F86</f>
        <v>0</v>
      </c>
    </row>
    <row r="9" spans="1:4" ht="18.75" customHeight="1">
      <c r="A9" s="250">
        <v>3</v>
      </c>
      <c r="B9" s="251" t="str">
        <f>'[1]BOQ'!B85</f>
        <v>CONCRETE WORK</v>
      </c>
      <c r="C9" s="255"/>
      <c r="D9" s="254">
        <f>'BOQ unbilled'!F94</f>
        <v>3655.44</v>
      </c>
    </row>
    <row r="10" spans="1:4" ht="18.75" customHeight="1">
      <c r="A10" s="250">
        <v>4</v>
      </c>
      <c r="B10" s="251" t="str">
        <f>'[1]BOQ'!B165</f>
        <v>MASONRY AND PLASTERING</v>
      </c>
      <c r="C10" s="256"/>
      <c r="D10" s="254">
        <f>'BOQ unbilled'!F106</f>
        <v>121397.5</v>
      </c>
    </row>
    <row r="11" spans="1:4" ht="18.75" customHeight="1">
      <c r="A11" s="250">
        <v>5</v>
      </c>
      <c r="B11" s="251" t="str">
        <f>'[1]BOQ'!B196</f>
        <v>DOORS AND WINDOWS</v>
      </c>
      <c r="C11" s="256"/>
      <c r="D11" s="254">
        <f>BOQ!F249</f>
        <v>0</v>
      </c>
    </row>
    <row r="12" spans="1:4" ht="18.75" customHeight="1">
      <c r="A12" s="250">
        <v>6</v>
      </c>
      <c r="B12" s="251" t="str">
        <f>'[1]BOQ'!B245</f>
        <v>METAL WORKS</v>
      </c>
      <c r="C12" s="256"/>
      <c r="D12" s="254">
        <f>BOQ!F296</f>
        <v>0</v>
      </c>
    </row>
    <row r="13" spans="1:4" ht="18.75" customHeight="1">
      <c r="A13" s="250">
        <v>7</v>
      </c>
      <c r="B13" s="251" t="str">
        <f>'[1]BOQ'!B291</f>
        <v>TIMBER WORKS</v>
      </c>
      <c r="C13" s="252"/>
      <c r="D13" s="254">
        <f>BOQ!F338</f>
        <v>0</v>
      </c>
    </row>
    <row r="14" spans="1:4" ht="18.75" customHeight="1">
      <c r="A14" s="250">
        <v>8</v>
      </c>
      <c r="B14" s="251" t="str">
        <f>'[1]BOQ'!B335</f>
        <v>CEILING</v>
      </c>
      <c r="C14" s="256"/>
      <c r="D14" s="254">
        <f>'BOQ unbilled'!F122</f>
        <v>29811</v>
      </c>
    </row>
    <row r="15" spans="1:4" ht="18.75" customHeight="1">
      <c r="A15" s="250">
        <v>9</v>
      </c>
      <c r="B15" s="251" t="str">
        <f>'[1]BOQ'!B380</f>
        <v>ROOFING WORKS</v>
      </c>
      <c r="C15" s="256"/>
      <c r="D15" s="254">
        <f>BOQ!F438</f>
        <v>0</v>
      </c>
    </row>
    <row r="16" spans="1:4" ht="18.75" customHeight="1">
      <c r="A16" s="250">
        <v>10</v>
      </c>
      <c r="B16" s="251" t="str">
        <f>'[1]BOQ'!B433</f>
        <v>TILING WORKS</v>
      </c>
      <c r="C16" s="256"/>
      <c r="D16" s="254">
        <f>BOQ!F492</f>
        <v>0</v>
      </c>
    </row>
    <row r="17" spans="1:4" ht="18.75" customHeight="1">
      <c r="A17" s="250">
        <v>11</v>
      </c>
      <c r="B17" s="251" t="str">
        <f>'[1]BOQ'!B487</f>
        <v>PAINTING</v>
      </c>
      <c r="C17" s="256"/>
      <c r="D17" s="254">
        <f>BOQ!F530</f>
        <v>0</v>
      </c>
    </row>
    <row r="18" spans="1:4" ht="18.75" customHeight="1">
      <c r="A18" s="250">
        <v>12</v>
      </c>
      <c r="B18" s="251" t="str">
        <f>'[1]BOQ'!B524</f>
        <v>ELECTRICAL AND FIRE PROTECTION INSTALLATIONS</v>
      </c>
      <c r="C18" s="256"/>
      <c r="D18" s="254">
        <f>'BOQ unbilled'!F143</f>
        <v>71100</v>
      </c>
    </row>
    <row r="19" spans="1:4" ht="18.75" customHeight="1">
      <c r="A19" s="250">
        <v>13</v>
      </c>
      <c r="B19" s="251" t="str">
        <f>'[1]BOQ'!B614</f>
        <v>HYDRAULICS &amp; DRAINAGE</v>
      </c>
      <c r="C19" s="256"/>
      <c r="D19" s="254">
        <f>'BOQ unbilled'!F183</f>
        <v>54500</v>
      </c>
    </row>
    <row r="20" spans="1:4" ht="18.75" customHeight="1">
      <c r="A20" s="250">
        <v>14</v>
      </c>
      <c r="B20" s="251" t="str">
        <f>'[1]BOQ'!B706</f>
        <v>ADDITION AND OMMISION</v>
      </c>
      <c r="C20" s="256"/>
      <c r="D20" s="254">
        <f>'BOQ unbilled'!F212</f>
        <v>114000</v>
      </c>
    </row>
    <row r="21" spans="1:4" ht="15">
      <c r="A21" s="258">
        <v>15</v>
      </c>
      <c r="B21" s="251" t="s">
        <v>381</v>
      </c>
      <c r="C21" s="256"/>
      <c r="D21" s="254">
        <f>'BOQ unbilled'!F239</f>
        <v>33550</v>
      </c>
    </row>
    <row r="22" spans="1:4" ht="15">
      <c r="A22" s="259"/>
      <c r="B22" s="256"/>
      <c r="C22" s="256"/>
      <c r="D22" s="257"/>
    </row>
    <row r="23" spans="1:4" ht="15">
      <c r="A23" s="259"/>
      <c r="B23" s="256"/>
      <c r="C23" s="256"/>
      <c r="D23" s="257"/>
    </row>
    <row r="24" spans="1:4" ht="15">
      <c r="A24" s="259"/>
      <c r="B24" s="256"/>
      <c r="C24" s="256"/>
      <c r="D24" s="257"/>
    </row>
    <row r="25" spans="1:4" ht="15">
      <c r="A25" s="259"/>
      <c r="B25" s="256"/>
      <c r="C25" s="256"/>
      <c r="D25" s="257"/>
    </row>
    <row r="26" spans="1:4" ht="15">
      <c r="A26" s="259"/>
      <c r="B26" s="256"/>
      <c r="C26" s="256"/>
      <c r="D26" s="257"/>
    </row>
    <row r="27" spans="1:4" ht="12.75">
      <c r="A27" s="260"/>
      <c r="B27" s="261"/>
      <c r="C27" s="261"/>
      <c r="D27" s="262"/>
    </row>
    <row r="28" spans="1:4" ht="15.75">
      <c r="A28" s="263"/>
      <c r="B28" s="264" t="s">
        <v>351</v>
      </c>
      <c r="C28" s="264"/>
      <c r="D28" s="265">
        <f>SUM(D7:D27)</f>
        <v>428013.94</v>
      </c>
    </row>
    <row r="29" spans="1:4" ht="8.25" customHeight="1">
      <c r="A29" s="263"/>
      <c r="B29" s="264"/>
      <c r="C29" s="264"/>
      <c r="D29" s="265"/>
    </row>
    <row r="30" spans="1:4" ht="15.75">
      <c r="A30" s="263"/>
      <c r="B30" s="266" t="s">
        <v>352</v>
      </c>
      <c r="C30" s="264"/>
      <c r="D30" s="265">
        <f>D28*6%</f>
        <v>25680.8364</v>
      </c>
    </row>
    <row r="31" spans="1:4" ht="15">
      <c r="A31" s="267" t="s">
        <v>18</v>
      </c>
      <c r="B31" s="268" t="s">
        <v>18</v>
      </c>
      <c r="C31" s="268"/>
      <c r="D31" s="269"/>
    </row>
    <row r="32" spans="1:4" ht="48" customHeight="1">
      <c r="A32" s="270"/>
      <c r="B32" s="271" t="s">
        <v>353</v>
      </c>
      <c r="C32" s="271"/>
      <c r="D32" s="272">
        <f>D28+D30</f>
        <v>453694.7764</v>
      </c>
    </row>
    <row r="36" ht="12.75">
      <c r="B36" s="273"/>
    </row>
    <row r="39" ht="12.75">
      <c r="D39" s="280"/>
    </row>
  </sheetData>
  <sheetProtection/>
  <mergeCells count="2">
    <mergeCell ref="A1:D2"/>
    <mergeCell ref="A4:D4"/>
  </mergeCells>
  <printOptions/>
  <pageMargins left="0.7" right="0.7" top="0.75" bottom="0.75" header="0.3" footer="0.3"/>
  <pageSetup horizontalDpi="1200" verticalDpi="1200" orientation="portrait" paperSize="9" r:id="rId1"/>
  <headerFooter>
    <oddFooter>&amp;L&amp;A&amp;R&amp;"GENISO,Regular"NOVAstudio</oddFooter>
  </headerFooter>
</worksheet>
</file>

<file path=xl/worksheets/sheet3.xml><?xml version="1.0" encoding="utf-8"?>
<worksheet xmlns="http://schemas.openxmlformats.org/spreadsheetml/2006/main" xmlns:r="http://schemas.openxmlformats.org/officeDocument/2006/relationships">
  <dimension ref="A1:N239"/>
  <sheetViews>
    <sheetView showGridLines="0" showZeros="0" zoomScaleSheetLayoutView="100" zoomScalePageLayoutView="0" workbookViewId="0" topLeftCell="A226">
      <selection activeCell="F240" sqref="F240"/>
    </sheetView>
  </sheetViews>
  <sheetFormatPr defaultColWidth="9.140625" defaultRowHeight="12.75"/>
  <cols>
    <col min="1" max="1" width="8.00390625" style="182" customWidth="1"/>
    <col min="2" max="2" width="49.421875" style="134" customWidth="1"/>
    <col min="3" max="3" width="12.140625" style="183" customWidth="1"/>
    <col min="4" max="4" width="10.140625" style="184" customWidth="1"/>
    <col min="5" max="5" width="13.00390625" style="232" customWidth="1"/>
    <col min="6" max="6" width="17.00390625" style="185" customWidth="1"/>
    <col min="7" max="7" width="9.28125" style="52" customWidth="1"/>
    <col min="8" max="8" width="11.28125" style="52" customWidth="1"/>
    <col min="9" max="9" width="8.7109375" style="52" customWidth="1"/>
    <col min="10" max="10" width="9.421875" style="52" customWidth="1"/>
    <col min="11" max="11" width="6.57421875" style="52" customWidth="1"/>
    <col min="12" max="12" width="9.421875" style="52" bestFit="1" customWidth="1"/>
    <col min="13" max="13" width="9.140625" style="52" customWidth="1"/>
    <col min="14" max="14" width="12.28125" style="52" bestFit="1" customWidth="1"/>
    <col min="15" max="16384" width="9.140625" style="52" customWidth="1"/>
  </cols>
  <sheetData>
    <row r="1" spans="1:14" ht="42" customHeight="1">
      <c r="A1" s="299" t="s">
        <v>191</v>
      </c>
      <c r="B1" s="299"/>
      <c r="C1" s="299"/>
      <c r="D1" s="299"/>
      <c r="E1" s="299"/>
      <c r="F1" s="299"/>
      <c r="G1" s="51"/>
      <c r="H1" s="51"/>
      <c r="I1" s="51"/>
      <c r="J1" s="51"/>
      <c r="K1" s="51"/>
      <c r="L1" s="51"/>
      <c r="M1" s="51"/>
      <c r="N1" s="51"/>
    </row>
    <row r="2" spans="1:14" ht="18.75" customHeight="1">
      <c r="A2" s="53" t="s">
        <v>186</v>
      </c>
      <c r="B2" s="54"/>
      <c r="C2" s="54"/>
      <c r="D2" s="55"/>
      <c r="E2" s="237"/>
      <c r="F2" s="56"/>
      <c r="G2" s="51"/>
      <c r="H2" s="51"/>
      <c r="I2" s="51"/>
      <c r="J2" s="51"/>
      <c r="K2" s="51"/>
      <c r="L2" s="51"/>
      <c r="M2" s="51"/>
      <c r="N2" s="51"/>
    </row>
    <row r="3" spans="1:6" ht="12.75" customHeight="1">
      <c r="A3" s="57"/>
      <c r="B3" s="56"/>
      <c r="C3" s="58"/>
      <c r="D3" s="58"/>
      <c r="E3" s="233"/>
      <c r="F3" s="59"/>
    </row>
    <row r="4" spans="1:6" ht="29.25" customHeight="1">
      <c r="A4" s="60" t="s">
        <v>0</v>
      </c>
      <c r="B4" s="61" t="s">
        <v>1</v>
      </c>
      <c r="C4" s="61" t="s">
        <v>27</v>
      </c>
      <c r="D4" s="61" t="s">
        <v>2</v>
      </c>
      <c r="E4" s="234" t="s">
        <v>253</v>
      </c>
      <c r="F4" s="62" t="s">
        <v>3</v>
      </c>
    </row>
    <row r="5" spans="1:6" s="67" customFormat="1" ht="15">
      <c r="A5" s="63"/>
      <c r="B5" s="64" t="s">
        <v>4</v>
      </c>
      <c r="C5" s="65"/>
      <c r="D5" s="65"/>
      <c r="E5" s="238"/>
      <c r="F5" s="66"/>
    </row>
    <row r="6" spans="1:6" s="67" customFormat="1" ht="15">
      <c r="A6" s="68"/>
      <c r="B6" s="69" t="s">
        <v>5</v>
      </c>
      <c r="C6" s="70"/>
      <c r="D6" s="70"/>
      <c r="E6" s="239"/>
      <c r="F6" s="71"/>
    </row>
    <row r="7" spans="1:6" s="67" customFormat="1" ht="11.25" customHeight="1">
      <c r="A7" s="72"/>
      <c r="B7" s="73"/>
      <c r="C7" s="74"/>
      <c r="D7" s="74"/>
      <c r="E7" s="240"/>
      <c r="F7" s="75"/>
    </row>
    <row r="8" spans="1:6" s="67" customFormat="1" ht="15">
      <c r="A8" s="76">
        <v>1.1</v>
      </c>
      <c r="B8" s="77" t="s">
        <v>44</v>
      </c>
      <c r="C8" s="74"/>
      <c r="D8" s="74"/>
      <c r="E8" s="240"/>
      <c r="F8" s="75"/>
    </row>
    <row r="9" spans="1:6" s="67" customFormat="1" ht="15">
      <c r="A9" s="78">
        <v>1</v>
      </c>
      <c r="B9" s="77" t="s">
        <v>45</v>
      </c>
      <c r="C9" s="74"/>
      <c r="D9" s="74"/>
      <c r="E9" s="240"/>
      <c r="F9" s="75"/>
    </row>
    <row r="10" spans="1:6" s="67" customFormat="1" ht="13.5" customHeight="1">
      <c r="A10" s="72"/>
      <c r="B10" s="79" t="s">
        <v>6</v>
      </c>
      <c r="C10" s="74"/>
      <c r="D10" s="74"/>
      <c r="E10" s="240"/>
      <c r="F10" s="75"/>
    </row>
    <row r="11" spans="1:6" s="67" customFormat="1" ht="13.5" customHeight="1">
      <c r="A11" s="72"/>
      <c r="B11" s="79" t="s">
        <v>46</v>
      </c>
      <c r="C11" s="74"/>
      <c r="D11" s="74"/>
      <c r="E11" s="240"/>
      <c r="F11" s="75"/>
    </row>
    <row r="12" spans="1:6" s="67" customFormat="1" ht="13.5" customHeight="1">
      <c r="A12" s="72"/>
      <c r="B12" s="79" t="s">
        <v>7</v>
      </c>
      <c r="C12" s="74"/>
      <c r="D12" s="74"/>
      <c r="E12" s="240"/>
      <c r="F12" s="75"/>
    </row>
    <row r="13" spans="1:6" s="67" customFormat="1" ht="13.5" customHeight="1">
      <c r="A13" s="72"/>
      <c r="B13" s="79" t="s">
        <v>8</v>
      </c>
      <c r="C13" s="74"/>
      <c r="D13" s="74"/>
      <c r="E13" s="240"/>
      <c r="F13" s="75"/>
    </row>
    <row r="14" spans="1:6" s="67" customFormat="1" ht="13.5" customHeight="1">
      <c r="A14" s="72"/>
      <c r="B14" s="79" t="s">
        <v>6</v>
      </c>
      <c r="C14" s="74"/>
      <c r="D14" s="74"/>
      <c r="E14" s="240"/>
      <c r="F14" s="75"/>
    </row>
    <row r="15" spans="1:6" s="67" customFormat="1" ht="13.5" customHeight="1">
      <c r="A15" s="72"/>
      <c r="B15" s="79" t="s">
        <v>47</v>
      </c>
      <c r="C15" s="74"/>
      <c r="D15" s="74"/>
      <c r="E15" s="240"/>
      <c r="F15" s="75"/>
    </row>
    <row r="16" spans="1:6" s="67" customFormat="1" ht="13.5" customHeight="1">
      <c r="A16" s="72"/>
      <c r="B16" s="79" t="s">
        <v>9</v>
      </c>
      <c r="C16" s="74"/>
      <c r="D16" s="74"/>
      <c r="E16" s="240"/>
      <c r="F16" s="75"/>
    </row>
    <row r="17" spans="1:6" s="67" customFormat="1" ht="13.5" customHeight="1">
      <c r="A17" s="72"/>
      <c r="B17" s="79" t="s">
        <v>48</v>
      </c>
      <c r="C17" s="74"/>
      <c r="D17" s="74"/>
      <c r="E17" s="240"/>
      <c r="F17" s="75"/>
    </row>
    <row r="18" spans="1:6" s="67" customFormat="1" ht="13.5" customHeight="1">
      <c r="A18" s="72"/>
      <c r="B18" s="79" t="s">
        <v>49</v>
      </c>
      <c r="C18" s="74"/>
      <c r="D18" s="74"/>
      <c r="E18" s="240"/>
      <c r="F18" s="75"/>
    </row>
    <row r="19" spans="1:6" s="67" customFormat="1" ht="13.5" customHeight="1">
      <c r="A19" s="72"/>
      <c r="B19" s="79" t="s">
        <v>50</v>
      </c>
      <c r="C19" s="74"/>
      <c r="D19" s="74"/>
      <c r="E19" s="240"/>
      <c r="F19" s="75"/>
    </row>
    <row r="20" spans="1:6" s="67" customFormat="1" ht="13.5" customHeight="1">
      <c r="A20" s="72"/>
      <c r="B20" s="79" t="s">
        <v>51</v>
      </c>
      <c r="C20" s="74"/>
      <c r="D20" s="74"/>
      <c r="E20" s="240"/>
      <c r="F20" s="75"/>
    </row>
    <row r="21" spans="1:6" s="67" customFormat="1" ht="15">
      <c r="A21" s="72"/>
      <c r="B21" s="79"/>
      <c r="C21" s="74"/>
      <c r="D21" s="74"/>
      <c r="E21" s="240"/>
      <c r="F21" s="75"/>
    </row>
    <row r="22" spans="1:6" s="67" customFormat="1" ht="15">
      <c r="A22" s="76">
        <v>1.2</v>
      </c>
      <c r="B22" s="77" t="s">
        <v>52</v>
      </c>
      <c r="C22" s="74"/>
      <c r="D22" s="74"/>
      <c r="E22" s="240"/>
      <c r="F22" s="75"/>
    </row>
    <row r="23" spans="1:6" s="67" customFormat="1" ht="59.25" customHeight="1">
      <c r="A23" s="78"/>
      <c r="B23" s="79" t="s">
        <v>53</v>
      </c>
      <c r="C23" s="80">
        <v>1</v>
      </c>
      <c r="D23" s="81" t="s">
        <v>0</v>
      </c>
      <c r="E23" s="240">
        <v>0</v>
      </c>
      <c r="F23" s="111">
        <f>ROUND(C23*E23,2)</f>
        <v>0</v>
      </c>
    </row>
    <row r="24" spans="1:6" s="67" customFormat="1" ht="15">
      <c r="A24" s="72"/>
      <c r="B24" s="79"/>
      <c r="C24" s="74"/>
      <c r="D24" s="74"/>
      <c r="E24" s="240"/>
      <c r="F24" s="75"/>
    </row>
    <row r="25" spans="1:6" s="87" customFormat="1" ht="15">
      <c r="A25" s="82">
        <v>1.3</v>
      </c>
      <c r="B25" s="83" t="s">
        <v>146</v>
      </c>
      <c r="C25" s="84"/>
      <c r="D25" s="85"/>
      <c r="E25" s="149"/>
      <c r="F25" s="86"/>
    </row>
    <row r="26" spans="1:6" s="87" customFormat="1" ht="42.75">
      <c r="A26" s="82"/>
      <c r="B26" s="88" t="s">
        <v>147</v>
      </c>
      <c r="C26" s="89">
        <v>1</v>
      </c>
      <c r="D26" s="81" t="s">
        <v>10</v>
      </c>
      <c r="E26" s="149">
        <v>0</v>
      </c>
      <c r="F26" s="111">
        <f>ROUND(C26*E26,2)</f>
        <v>0</v>
      </c>
    </row>
    <row r="27" spans="1:6" s="87" customFormat="1" ht="15">
      <c r="A27" s="82"/>
      <c r="B27" s="88"/>
      <c r="C27" s="89"/>
      <c r="D27" s="81"/>
      <c r="E27" s="149"/>
      <c r="F27" s="75"/>
    </row>
    <row r="28" spans="1:6" s="67" customFormat="1" ht="15">
      <c r="A28" s="76">
        <v>1.5</v>
      </c>
      <c r="B28" s="77" t="s">
        <v>54</v>
      </c>
      <c r="C28" s="74"/>
      <c r="D28" s="74"/>
      <c r="E28" s="240"/>
      <c r="F28" s="75"/>
    </row>
    <row r="29" spans="1:6" s="67" customFormat="1" ht="14.25">
      <c r="A29" s="78"/>
      <c r="B29" s="79" t="s">
        <v>11</v>
      </c>
      <c r="C29" s="80">
        <v>1</v>
      </c>
      <c r="D29" s="81" t="s">
        <v>102</v>
      </c>
      <c r="E29" s="240">
        <v>0</v>
      </c>
      <c r="F29" s="111">
        <f>ROUND(C29*E29,2)</f>
        <v>0</v>
      </c>
    </row>
    <row r="30" spans="1:6" s="67" customFormat="1" ht="10.5" customHeight="1">
      <c r="A30" s="72"/>
      <c r="B30" s="79"/>
      <c r="C30" s="74"/>
      <c r="D30" s="74"/>
      <c r="E30" s="240"/>
      <c r="F30" s="75"/>
    </row>
    <row r="31" spans="1:6" s="67" customFormat="1" ht="15">
      <c r="A31" s="76">
        <v>1.6</v>
      </c>
      <c r="B31" s="77" t="s">
        <v>55</v>
      </c>
      <c r="C31" s="80"/>
      <c r="D31" s="74"/>
      <c r="E31" s="240"/>
      <c r="F31" s="75"/>
    </row>
    <row r="32" spans="1:6" s="67" customFormat="1" ht="32.25" customHeight="1">
      <c r="A32" s="72"/>
      <c r="B32" s="79" t="s">
        <v>56</v>
      </c>
      <c r="C32" s="80">
        <v>1</v>
      </c>
      <c r="D32" s="80" t="s">
        <v>0</v>
      </c>
      <c r="E32" s="240">
        <v>0</v>
      </c>
      <c r="F32" s="111">
        <f>ROUND(C32*E32,2)</f>
        <v>0</v>
      </c>
    </row>
    <row r="33" spans="1:6" s="67" customFormat="1" ht="32.25" customHeight="1">
      <c r="A33" s="72"/>
      <c r="B33" s="79"/>
      <c r="C33" s="80"/>
      <c r="D33" s="80"/>
      <c r="E33" s="240"/>
      <c r="F33" s="75"/>
    </row>
    <row r="34" spans="1:6" s="67" customFormat="1" ht="32.25" customHeight="1">
      <c r="A34" s="72"/>
      <c r="B34" s="79"/>
      <c r="C34" s="80"/>
      <c r="D34" s="80"/>
      <c r="E34" s="240"/>
      <c r="F34" s="75"/>
    </row>
    <row r="35" spans="1:6" s="67" customFormat="1" ht="32.25" customHeight="1">
      <c r="A35" s="72"/>
      <c r="B35" s="79"/>
      <c r="C35" s="80"/>
      <c r="D35" s="80"/>
      <c r="E35" s="240"/>
      <c r="F35" s="75"/>
    </row>
    <row r="36" spans="1:6" s="67" customFormat="1" ht="32.25" customHeight="1">
      <c r="A36" s="72"/>
      <c r="B36" s="79"/>
      <c r="C36" s="80"/>
      <c r="D36" s="80"/>
      <c r="E36" s="240"/>
      <c r="F36" s="75"/>
    </row>
    <row r="37" spans="1:6" s="67" customFormat="1" ht="32.25" customHeight="1">
      <c r="A37" s="72"/>
      <c r="B37" s="79"/>
      <c r="C37" s="80"/>
      <c r="D37" s="80"/>
      <c r="E37" s="240"/>
      <c r="F37" s="75"/>
    </row>
    <row r="38" spans="1:6" s="67" customFormat="1" ht="42" customHeight="1">
      <c r="A38" s="72"/>
      <c r="B38" s="79"/>
      <c r="C38" s="80"/>
      <c r="D38" s="80"/>
      <c r="E38" s="240"/>
      <c r="F38" s="75"/>
    </row>
    <row r="39" spans="1:6" s="67" customFormat="1" ht="32.25" customHeight="1">
      <c r="A39" s="72"/>
      <c r="B39" s="79"/>
      <c r="C39" s="80"/>
      <c r="D39" s="80"/>
      <c r="E39" s="240"/>
      <c r="F39" s="75"/>
    </row>
    <row r="40" spans="1:6" s="67" customFormat="1" ht="15">
      <c r="A40" s="72"/>
      <c r="B40" s="79"/>
      <c r="C40" s="80"/>
      <c r="D40" s="80"/>
      <c r="E40" s="240"/>
      <c r="F40" s="75"/>
    </row>
    <row r="41" spans="1:6" s="67" customFormat="1" ht="12" customHeight="1">
      <c r="A41" s="91"/>
      <c r="B41" s="92"/>
      <c r="C41" s="93"/>
      <c r="D41" s="94"/>
      <c r="E41" s="241"/>
      <c r="F41" s="95"/>
    </row>
    <row r="42" spans="1:6" s="67" customFormat="1" ht="15">
      <c r="A42" s="96"/>
      <c r="B42" s="97" t="s">
        <v>57</v>
      </c>
      <c r="C42" s="98"/>
      <c r="D42" s="99"/>
      <c r="E42" s="190"/>
      <c r="F42" s="100"/>
    </row>
    <row r="43" spans="1:6" s="67" customFormat="1" ht="15">
      <c r="A43" s="44"/>
      <c r="B43" s="294" t="s">
        <v>58</v>
      </c>
      <c r="C43" s="294"/>
      <c r="D43" s="45"/>
      <c r="E43" s="236"/>
      <c r="F43" s="46">
        <f>SUM(F22:F34)</f>
        <v>0</v>
      </c>
    </row>
    <row r="44" spans="1:6" ht="15">
      <c r="A44" s="101"/>
      <c r="B44" s="64" t="s">
        <v>12</v>
      </c>
      <c r="C44" s="102"/>
      <c r="D44" s="103"/>
      <c r="E44" s="147"/>
      <c r="F44" s="104"/>
    </row>
    <row r="45" spans="1:6" s="108" customFormat="1" ht="15">
      <c r="A45" s="105"/>
      <c r="B45" s="69" t="s">
        <v>13</v>
      </c>
      <c r="C45" s="106"/>
      <c r="D45" s="107"/>
      <c r="E45" s="188"/>
      <c r="F45" s="100"/>
    </row>
    <row r="46" spans="1:6" s="108" customFormat="1" ht="13.5" customHeight="1">
      <c r="A46" s="76"/>
      <c r="B46" s="73"/>
      <c r="C46" s="109"/>
      <c r="D46" s="110"/>
      <c r="E46" s="149"/>
      <c r="F46" s="111"/>
    </row>
    <row r="47" spans="1:6" ht="15">
      <c r="A47" s="76">
        <v>2</v>
      </c>
      <c r="B47" s="77" t="s">
        <v>59</v>
      </c>
      <c r="C47" s="112"/>
      <c r="D47" s="110"/>
      <c r="E47" s="115"/>
      <c r="F47" s="111"/>
    </row>
    <row r="48" spans="1:6" ht="57">
      <c r="A48" s="113"/>
      <c r="B48" s="114" t="s">
        <v>60</v>
      </c>
      <c r="C48" s="112"/>
      <c r="D48" s="115"/>
      <c r="E48" s="150"/>
      <c r="F48" s="111"/>
    </row>
    <row r="49" spans="1:6" ht="15">
      <c r="A49" s="113"/>
      <c r="B49" s="114"/>
      <c r="C49" s="112"/>
      <c r="D49" s="110"/>
      <c r="E49" s="115"/>
      <c r="F49" s="111"/>
    </row>
    <row r="50" spans="1:6" ht="15">
      <c r="A50" s="76">
        <v>2.1</v>
      </c>
      <c r="B50" s="77" t="s">
        <v>161</v>
      </c>
      <c r="C50" s="112"/>
      <c r="D50" s="110"/>
      <c r="E50" s="115"/>
      <c r="F50" s="111"/>
    </row>
    <row r="51" spans="1:6" ht="31.5" customHeight="1">
      <c r="A51" s="113"/>
      <c r="B51" s="114" t="s">
        <v>162</v>
      </c>
      <c r="C51" s="89">
        <v>1</v>
      </c>
      <c r="D51" s="115" t="s">
        <v>0</v>
      </c>
      <c r="E51" s="150">
        <v>0</v>
      </c>
      <c r="F51" s="111">
        <f>ROUND(C51*E51,2)</f>
        <v>0</v>
      </c>
    </row>
    <row r="52" spans="1:6" ht="15">
      <c r="A52" s="113"/>
      <c r="B52" s="114"/>
      <c r="C52" s="112"/>
      <c r="D52" s="110"/>
      <c r="E52" s="115"/>
      <c r="F52" s="111"/>
    </row>
    <row r="53" spans="1:6" ht="15">
      <c r="A53" s="76">
        <v>2.2</v>
      </c>
      <c r="B53" s="77" t="s">
        <v>61</v>
      </c>
      <c r="C53" s="112"/>
      <c r="D53" s="115"/>
      <c r="E53" s="149"/>
      <c r="F53" s="111"/>
    </row>
    <row r="54" spans="1:6" ht="71.25">
      <c r="A54" s="113"/>
      <c r="B54" s="114" t="s">
        <v>122</v>
      </c>
      <c r="C54" s="112"/>
      <c r="D54" s="115"/>
      <c r="E54" s="115"/>
      <c r="F54" s="111"/>
    </row>
    <row r="55" spans="1:6" ht="10.5" customHeight="1">
      <c r="A55" s="113"/>
      <c r="B55" s="79"/>
      <c r="C55" s="112"/>
      <c r="D55" s="115"/>
      <c r="E55" s="115"/>
      <c r="F55" s="111"/>
    </row>
    <row r="56" spans="1:6" ht="28.5">
      <c r="A56" s="78">
        <v>1</v>
      </c>
      <c r="B56" s="117" t="s">
        <v>149</v>
      </c>
      <c r="C56" s="112">
        <v>12.43</v>
      </c>
      <c r="D56" s="116" t="s">
        <v>15</v>
      </c>
      <c r="E56" s="149">
        <v>0</v>
      </c>
      <c r="F56" s="111">
        <f>ROUND(C56*E56,2)</f>
        <v>0</v>
      </c>
    </row>
    <row r="57" spans="1:6" ht="14.25">
      <c r="A57" s="78"/>
      <c r="B57" s="117"/>
      <c r="C57" s="112"/>
      <c r="D57" s="116"/>
      <c r="E57" s="149"/>
      <c r="F57" s="111"/>
    </row>
    <row r="58" spans="1:6" ht="15">
      <c r="A58" s="76">
        <v>2.3</v>
      </c>
      <c r="B58" s="77" t="s">
        <v>62</v>
      </c>
      <c r="C58" s="109"/>
      <c r="D58" s="110"/>
      <c r="E58" s="149"/>
      <c r="F58" s="111"/>
    </row>
    <row r="59" spans="1:6" ht="28.5">
      <c r="A59" s="113"/>
      <c r="B59" s="114" t="s">
        <v>63</v>
      </c>
      <c r="C59" s="112"/>
      <c r="D59" s="115"/>
      <c r="E59" s="149"/>
      <c r="F59" s="111"/>
    </row>
    <row r="60" spans="1:6" ht="42.75">
      <c r="A60" s="78">
        <v>1</v>
      </c>
      <c r="B60" s="114" t="s">
        <v>163</v>
      </c>
      <c r="C60" s="112">
        <v>223.57</v>
      </c>
      <c r="D60" s="116" t="s">
        <v>14</v>
      </c>
      <c r="E60" s="149">
        <v>0</v>
      </c>
      <c r="F60" s="111">
        <f>ROUND(C60*E60,2)</f>
        <v>0</v>
      </c>
    </row>
    <row r="61" spans="1:6" ht="14.25">
      <c r="A61" s="78"/>
      <c r="B61" s="114"/>
      <c r="C61" s="112"/>
      <c r="D61" s="116"/>
      <c r="E61" s="149"/>
      <c r="F61" s="111"/>
    </row>
    <row r="62" spans="1:6" ht="15">
      <c r="A62" s="76">
        <v>2.4</v>
      </c>
      <c r="B62" s="77" t="s">
        <v>64</v>
      </c>
      <c r="C62" s="112"/>
      <c r="D62" s="116"/>
      <c r="E62" s="149"/>
      <c r="F62" s="111"/>
    </row>
    <row r="63" spans="1:6" ht="28.5">
      <c r="A63" s="76"/>
      <c r="B63" s="114" t="s">
        <v>65</v>
      </c>
      <c r="C63" s="112"/>
      <c r="D63" s="116"/>
      <c r="E63" s="149"/>
      <c r="F63" s="111"/>
    </row>
    <row r="64" spans="1:6" ht="42.75">
      <c r="A64" s="78">
        <v>1</v>
      </c>
      <c r="B64" s="79" t="s">
        <v>164</v>
      </c>
      <c r="C64" s="89">
        <v>1</v>
      </c>
      <c r="D64" s="116" t="s">
        <v>0</v>
      </c>
      <c r="E64" s="149">
        <v>0</v>
      </c>
      <c r="F64" s="111">
        <f>ROUND(C64*E64,2)</f>
        <v>0</v>
      </c>
    </row>
    <row r="65" spans="1:6" ht="14.25">
      <c r="A65" s="78"/>
      <c r="B65" s="114"/>
      <c r="C65" s="89"/>
      <c r="D65" s="116"/>
      <c r="E65" s="149"/>
      <c r="F65" s="111"/>
    </row>
    <row r="66" spans="1:6" ht="15" customHeight="1">
      <c r="A66" s="78"/>
      <c r="B66" s="114"/>
      <c r="C66" s="112"/>
      <c r="D66" s="116"/>
      <c r="E66" s="149"/>
      <c r="F66" s="111"/>
    </row>
    <row r="67" spans="1:6" ht="15" customHeight="1">
      <c r="A67" s="78"/>
      <c r="B67" s="114"/>
      <c r="C67" s="112"/>
      <c r="D67" s="116"/>
      <c r="E67" s="149"/>
      <c r="F67" s="111"/>
    </row>
    <row r="68" spans="1:6" ht="15" customHeight="1">
      <c r="A68" s="78"/>
      <c r="B68" s="114"/>
      <c r="C68" s="112"/>
      <c r="D68" s="116"/>
      <c r="E68" s="149"/>
      <c r="F68" s="111"/>
    </row>
    <row r="69" spans="1:6" ht="14.25">
      <c r="A69" s="78"/>
      <c r="B69" s="114"/>
      <c r="C69" s="112"/>
      <c r="D69" s="116"/>
      <c r="E69" s="149"/>
      <c r="F69" s="111"/>
    </row>
    <row r="70" spans="1:6" ht="14.25">
      <c r="A70" s="78"/>
      <c r="B70" s="114"/>
      <c r="C70" s="112"/>
      <c r="D70" s="116"/>
      <c r="E70" s="149"/>
      <c r="F70" s="111"/>
    </row>
    <row r="71" spans="1:6" ht="14.25">
      <c r="A71" s="118"/>
      <c r="B71" s="119"/>
      <c r="C71" s="120"/>
      <c r="D71" s="121"/>
      <c r="E71" s="189"/>
      <c r="F71" s="122"/>
    </row>
    <row r="72" spans="1:6" ht="15">
      <c r="A72" s="123"/>
      <c r="B72" s="124" t="s">
        <v>16</v>
      </c>
      <c r="C72" s="56"/>
      <c r="D72" s="125"/>
      <c r="E72" s="235"/>
      <c r="F72" s="100"/>
    </row>
    <row r="73" spans="1:6" s="126" customFormat="1" ht="15">
      <c r="A73" s="44"/>
      <c r="B73" s="294" t="s">
        <v>66</v>
      </c>
      <c r="C73" s="294"/>
      <c r="D73" s="45"/>
      <c r="E73" s="236"/>
      <c r="F73" s="46">
        <f>SUM(F49:F72)</f>
        <v>0</v>
      </c>
    </row>
    <row r="74" spans="1:6" ht="15">
      <c r="A74" s="101"/>
      <c r="B74" s="64" t="s">
        <v>17</v>
      </c>
      <c r="C74" s="102"/>
      <c r="D74" s="103"/>
      <c r="E74" s="147"/>
      <c r="F74" s="104"/>
    </row>
    <row r="75" spans="1:6" ht="15">
      <c r="A75" s="105"/>
      <c r="B75" s="69" t="s">
        <v>67</v>
      </c>
      <c r="C75" s="127"/>
      <c r="D75" s="128"/>
      <c r="E75" s="128"/>
      <c r="F75" s="100"/>
    </row>
    <row r="76" spans="1:6" ht="21" customHeight="1">
      <c r="A76" s="76"/>
      <c r="B76" s="73"/>
      <c r="C76" s="112"/>
      <c r="D76" s="115"/>
      <c r="E76" s="115"/>
      <c r="F76" s="111"/>
    </row>
    <row r="77" spans="1:6" ht="15">
      <c r="A77" s="76">
        <v>3.1</v>
      </c>
      <c r="B77" s="77" t="s">
        <v>59</v>
      </c>
      <c r="C77" s="112"/>
      <c r="D77" s="115"/>
      <c r="E77" s="115"/>
      <c r="F77" s="111"/>
    </row>
    <row r="78" spans="1:6" ht="87.75" customHeight="1">
      <c r="A78" s="113"/>
      <c r="B78" s="114" t="s">
        <v>68</v>
      </c>
      <c r="C78" s="112"/>
      <c r="D78" s="115"/>
      <c r="E78" s="115"/>
      <c r="F78" s="111"/>
    </row>
    <row r="79" spans="1:6" ht="28.5">
      <c r="A79" s="113"/>
      <c r="B79" s="114" t="s">
        <v>69</v>
      </c>
      <c r="C79" s="112"/>
      <c r="D79" s="115"/>
      <c r="E79" s="115"/>
      <c r="F79" s="111"/>
    </row>
    <row r="80" spans="1:6" ht="42.75">
      <c r="A80" s="113"/>
      <c r="B80" s="114" t="s">
        <v>70</v>
      </c>
      <c r="C80" s="112"/>
      <c r="D80" s="115"/>
      <c r="E80" s="115"/>
      <c r="F80" s="111"/>
    </row>
    <row r="81" spans="1:6" ht="14.25">
      <c r="A81" s="113"/>
      <c r="B81" s="114"/>
      <c r="C81" s="112"/>
      <c r="D81" s="130">
        <v>0</v>
      </c>
      <c r="E81" s="115"/>
      <c r="F81" s="111"/>
    </row>
    <row r="82" spans="1:6" s="108" customFormat="1" ht="22.5" customHeight="1">
      <c r="A82" s="78"/>
      <c r="B82" s="79"/>
      <c r="C82" s="112"/>
      <c r="D82" s="116"/>
      <c r="E82" s="149"/>
      <c r="F82" s="111"/>
    </row>
    <row r="83" spans="1:6" s="134" customFormat="1" ht="15">
      <c r="A83" s="113" t="s">
        <v>180</v>
      </c>
      <c r="B83" s="132" t="s">
        <v>77</v>
      </c>
      <c r="C83" s="112"/>
      <c r="D83" s="116"/>
      <c r="E83" s="149"/>
      <c r="F83" s="111"/>
    </row>
    <row r="84" spans="1:6" s="288" customFormat="1" ht="14.25">
      <c r="A84" s="78">
        <v>1</v>
      </c>
      <c r="B84" s="79" t="s">
        <v>192</v>
      </c>
      <c r="C84" s="112">
        <v>12</v>
      </c>
      <c r="D84" s="116" t="s">
        <v>14</v>
      </c>
      <c r="E84" s="149">
        <v>150</v>
      </c>
      <c r="F84" s="111">
        <f>ROUND(C84*E84,2)</f>
        <v>1800</v>
      </c>
    </row>
    <row r="85" spans="1:6" ht="14.25">
      <c r="A85" s="78"/>
      <c r="B85" s="79"/>
      <c r="C85" s="112"/>
      <c r="D85" s="116"/>
      <c r="E85" s="149"/>
      <c r="F85" s="111"/>
    </row>
    <row r="86" spans="1:6" ht="14.25">
      <c r="A86" s="78"/>
      <c r="B86" s="79"/>
      <c r="C86" s="89"/>
      <c r="D86" s="116"/>
      <c r="E86" s="149"/>
      <c r="F86" s="111"/>
    </row>
    <row r="87" spans="1:6" ht="15">
      <c r="A87" s="76">
        <v>3.5</v>
      </c>
      <c r="B87" s="132" t="s">
        <v>78</v>
      </c>
      <c r="C87" s="112"/>
      <c r="D87" s="116"/>
      <c r="E87" s="149"/>
      <c r="F87" s="111"/>
    </row>
    <row r="88" spans="1:6" ht="15">
      <c r="A88" s="136"/>
      <c r="B88" s="77" t="s">
        <v>59</v>
      </c>
      <c r="C88" s="112"/>
      <c r="D88" s="116"/>
      <c r="E88" s="149"/>
      <c r="F88" s="111"/>
    </row>
    <row r="89" spans="1:6" ht="71.25">
      <c r="A89" s="136"/>
      <c r="B89" s="114" t="s">
        <v>79</v>
      </c>
      <c r="C89" s="112"/>
      <c r="D89" s="116"/>
      <c r="E89" s="149"/>
      <c r="F89" s="111"/>
    </row>
    <row r="90" spans="1:6" ht="8.25" customHeight="1">
      <c r="A90" s="136"/>
      <c r="B90" s="77"/>
      <c r="C90" s="112"/>
      <c r="D90" s="116"/>
      <c r="E90" s="149"/>
      <c r="F90" s="111"/>
    </row>
    <row r="91" spans="1:6" s="289" customFormat="1" ht="21.75" customHeight="1">
      <c r="A91" s="78">
        <v>3</v>
      </c>
      <c r="B91" s="79" t="s">
        <v>166</v>
      </c>
      <c r="C91" s="112">
        <v>8.59</v>
      </c>
      <c r="D91" s="116" t="s">
        <v>14</v>
      </c>
      <c r="E91" s="149">
        <v>216</v>
      </c>
      <c r="F91" s="111">
        <f>ROUND(C91*E91,2)</f>
        <v>1855.44</v>
      </c>
    </row>
    <row r="92" spans="1:6" s="108" customFormat="1" ht="16.5" customHeight="1">
      <c r="A92" s="78"/>
      <c r="B92" s="79"/>
      <c r="C92" s="112"/>
      <c r="D92" s="116"/>
      <c r="E92" s="149"/>
      <c r="F92" s="111"/>
    </row>
    <row r="93" spans="1:6" ht="15">
      <c r="A93" s="47"/>
      <c r="B93" s="97" t="s">
        <v>145</v>
      </c>
      <c r="C93" s="48"/>
      <c r="D93" s="49"/>
      <c r="E93" s="190"/>
      <c r="F93" s="138"/>
    </row>
    <row r="94" spans="1:6" ht="15">
      <c r="A94" s="44"/>
      <c r="B94" s="294" t="s">
        <v>86</v>
      </c>
      <c r="C94" s="294"/>
      <c r="D94" s="45"/>
      <c r="E94" s="236"/>
      <c r="F94" s="46">
        <f>SUM(F75:F93)</f>
        <v>3655.44</v>
      </c>
    </row>
    <row r="95" spans="1:6" ht="15">
      <c r="A95" s="139"/>
      <c r="B95" s="64" t="s">
        <v>21</v>
      </c>
      <c r="C95" s="140"/>
      <c r="D95" s="141"/>
      <c r="E95" s="187"/>
      <c r="F95" s="142"/>
    </row>
    <row r="96" spans="1:6" ht="15">
      <c r="A96" s="143"/>
      <c r="B96" s="69" t="s">
        <v>87</v>
      </c>
      <c r="C96" s="127"/>
      <c r="D96" s="129"/>
      <c r="E96" s="188"/>
      <c r="F96" s="100"/>
    </row>
    <row r="97" spans="1:6" ht="15">
      <c r="A97" s="113"/>
      <c r="B97" s="73"/>
      <c r="C97" s="112"/>
      <c r="D97" s="116"/>
      <c r="E97" s="149"/>
      <c r="F97" s="111"/>
    </row>
    <row r="98" spans="1:6" ht="15">
      <c r="A98" s="76">
        <v>4.1</v>
      </c>
      <c r="B98" s="144" t="s">
        <v>59</v>
      </c>
      <c r="C98" s="112"/>
      <c r="D98" s="116"/>
      <c r="E98" s="149"/>
      <c r="F98" s="111"/>
    </row>
    <row r="99" spans="1:6" s="134" customFormat="1" ht="173.25" customHeight="1">
      <c r="A99" s="113"/>
      <c r="B99" s="145" t="s">
        <v>88</v>
      </c>
      <c r="C99" s="112"/>
      <c r="D99" s="116"/>
      <c r="E99" s="149"/>
      <c r="F99" s="111"/>
    </row>
    <row r="100" spans="1:6" s="134" customFormat="1" ht="10.5" customHeight="1">
      <c r="A100" s="113"/>
      <c r="B100" s="145"/>
      <c r="C100" s="112"/>
      <c r="D100" s="116"/>
      <c r="E100" s="149"/>
      <c r="F100" s="111"/>
    </row>
    <row r="101" spans="1:6" ht="15">
      <c r="A101" s="113" t="s">
        <v>241</v>
      </c>
      <c r="B101" s="77" t="s">
        <v>92</v>
      </c>
      <c r="C101" s="112"/>
      <c r="D101" s="116"/>
      <c r="E101" s="149"/>
      <c r="F101" s="111"/>
    </row>
    <row r="102" spans="1:6" ht="72" customHeight="1">
      <c r="A102" s="76"/>
      <c r="B102" s="114" t="s">
        <v>93</v>
      </c>
      <c r="C102" s="112"/>
      <c r="D102" s="116"/>
      <c r="E102" s="149"/>
      <c r="F102" s="111"/>
    </row>
    <row r="103" spans="1:6" ht="17.25" customHeight="1">
      <c r="A103" s="78">
        <v>1</v>
      </c>
      <c r="B103" s="114" t="s">
        <v>218</v>
      </c>
      <c r="C103" s="112">
        <v>485.59</v>
      </c>
      <c r="D103" s="116" t="s">
        <v>14</v>
      </c>
      <c r="E103" s="149">
        <v>250</v>
      </c>
      <c r="F103" s="111">
        <f>ROUND(C103*E103,2)</f>
        <v>121397.5</v>
      </c>
    </row>
    <row r="104" spans="1:6" ht="18.75" customHeight="1">
      <c r="A104" s="78"/>
      <c r="B104" s="79"/>
      <c r="C104" s="112"/>
      <c r="D104" s="116"/>
      <c r="E104" s="149"/>
      <c r="F104" s="111"/>
    </row>
    <row r="105" spans="1:6" ht="15">
      <c r="A105" s="47"/>
      <c r="B105" s="97" t="s">
        <v>94</v>
      </c>
      <c r="C105" s="48"/>
      <c r="D105" s="49"/>
      <c r="E105" s="190"/>
      <c r="F105" s="138"/>
    </row>
    <row r="106" spans="1:6" ht="15">
      <c r="A106" s="44"/>
      <c r="B106" s="294" t="s">
        <v>95</v>
      </c>
      <c r="C106" s="294"/>
      <c r="D106" s="45"/>
      <c r="E106" s="236"/>
      <c r="F106" s="46">
        <f>SUM(F96:F105)</f>
        <v>121397.5</v>
      </c>
    </row>
    <row r="107" spans="1:6" ht="18.75" customHeight="1">
      <c r="A107" s="78"/>
      <c r="B107" s="79"/>
      <c r="C107" s="112"/>
      <c r="D107" s="116"/>
      <c r="E107" s="149"/>
      <c r="F107" s="111"/>
    </row>
    <row r="108" spans="1:6" ht="15">
      <c r="A108" s="139"/>
      <c r="B108" s="64" t="s">
        <v>142</v>
      </c>
      <c r="C108" s="140"/>
      <c r="D108" s="147"/>
      <c r="E108" s="187"/>
      <c r="F108" s="142"/>
    </row>
    <row r="109" spans="1:6" ht="15">
      <c r="A109" s="143"/>
      <c r="B109" s="69" t="s">
        <v>129</v>
      </c>
      <c r="C109" s="127"/>
      <c r="D109" s="128"/>
      <c r="E109" s="188"/>
      <c r="F109" s="100"/>
    </row>
    <row r="110" spans="1:6" ht="15">
      <c r="A110" s="113"/>
      <c r="B110" s="73"/>
      <c r="C110" s="112"/>
      <c r="D110" s="115"/>
      <c r="E110" s="149"/>
      <c r="F110" s="111"/>
    </row>
    <row r="111" spans="1:6" ht="15">
      <c r="A111" s="154">
        <v>8.1</v>
      </c>
      <c r="B111" s="132" t="s">
        <v>59</v>
      </c>
      <c r="C111" s="112"/>
      <c r="D111" s="115"/>
      <c r="E111" s="149"/>
      <c r="F111" s="111"/>
    </row>
    <row r="112" spans="1:6" ht="41.25" customHeight="1">
      <c r="A112" s="113"/>
      <c r="B112" s="79" t="s">
        <v>136</v>
      </c>
      <c r="C112" s="112"/>
      <c r="D112" s="115"/>
      <c r="E112" s="149"/>
      <c r="F112" s="111"/>
    </row>
    <row r="113" spans="1:6" ht="28.5">
      <c r="A113" s="113"/>
      <c r="B113" s="79" t="s">
        <v>137</v>
      </c>
      <c r="C113" s="112"/>
      <c r="D113" s="115"/>
      <c r="E113" s="149"/>
      <c r="F113" s="111"/>
    </row>
    <row r="114" spans="1:6" ht="71.25">
      <c r="A114" s="113"/>
      <c r="B114" s="79" t="s">
        <v>138</v>
      </c>
      <c r="C114" s="90"/>
      <c r="D114" s="90"/>
      <c r="E114" s="149"/>
      <c r="F114" s="111"/>
    </row>
    <row r="115" spans="1:6" ht="14.25">
      <c r="A115" s="78"/>
      <c r="B115" s="79"/>
      <c r="C115" s="112"/>
      <c r="D115" s="116"/>
      <c r="E115" s="149"/>
      <c r="F115" s="111"/>
    </row>
    <row r="116" spans="1:6" ht="14.25">
      <c r="A116" s="78"/>
      <c r="B116" s="114"/>
      <c r="C116" s="112"/>
      <c r="D116" s="130"/>
      <c r="E116" s="149"/>
      <c r="F116" s="111"/>
    </row>
    <row r="117" spans="1:6" ht="42.75" customHeight="1">
      <c r="A117" s="78">
        <v>1</v>
      </c>
      <c r="B117" s="114" t="s">
        <v>217</v>
      </c>
      <c r="C117" s="112">
        <v>198.74</v>
      </c>
      <c r="D117" s="116" t="s">
        <v>14</v>
      </c>
      <c r="E117" s="149">
        <v>150</v>
      </c>
      <c r="F117" s="111">
        <f>ROUND(C117*E117,2)</f>
        <v>29811</v>
      </c>
    </row>
    <row r="118" spans="1:6" ht="14.25">
      <c r="A118" s="78"/>
      <c r="B118" s="155"/>
      <c r="C118" s="112"/>
      <c r="D118" s="116"/>
      <c r="E118" s="149"/>
      <c r="F118" s="111"/>
    </row>
    <row r="119" spans="1:6" ht="15">
      <c r="A119" s="154"/>
      <c r="B119" s="114"/>
      <c r="C119" s="112"/>
      <c r="D119" s="116"/>
      <c r="E119" s="149"/>
      <c r="F119" s="111"/>
    </row>
    <row r="120" spans="1:6" ht="14.25" customHeight="1">
      <c r="A120" s="154"/>
      <c r="B120" s="132"/>
      <c r="C120" s="112"/>
      <c r="D120" s="116"/>
      <c r="E120" s="149"/>
      <c r="F120" s="111"/>
    </row>
    <row r="121" spans="1:6" ht="17.25" customHeight="1">
      <c r="A121" s="47"/>
      <c r="B121" s="97" t="s">
        <v>248</v>
      </c>
      <c r="C121" s="48"/>
      <c r="D121" s="49"/>
      <c r="E121" s="190"/>
      <c r="F121" s="100"/>
    </row>
    <row r="122" spans="1:6" ht="15">
      <c r="A122" s="164"/>
      <c r="B122" s="294" t="s">
        <v>144</v>
      </c>
      <c r="C122" s="294"/>
      <c r="D122" s="165"/>
      <c r="E122" s="236"/>
      <c r="F122" s="46">
        <f>SUM(F109:F120)</f>
        <v>29811</v>
      </c>
    </row>
    <row r="123" spans="1:6" s="126" customFormat="1" ht="15">
      <c r="A123" s="139"/>
      <c r="B123" s="166" t="s">
        <v>159</v>
      </c>
      <c r="C123" s="140"/>
      <c r="D123" s="147"/>
      <c r="E123" s="187"/>
      <c r="F123" s="142"/>
    </row>
    <row r="124" spans="1:6" ht="30">
      <c r="A124" s="143"/>
      <c r="B124" s="167" t="s">
        <v>256</v>
      </c>
      <c r="C124" s="127"/>
      <c r="D124" s="128"/>
      <c r="E124" s="188"/>
      <c r="F124" s="100"/>
    </row>
    <row r="125" spans="1:6" ht="15">
      <c r="A125" s="113"/>
      <c r="B125" s="168"/>
      <c r="C125" s="112"/>
      <c r="D125" s="115"/>
      <c r="E125" s="149"/>
      <c r="F125" s="111"/>
    </row>
    <row r="126" spans="1:6" ht="15">
      <c r="A126" s="76">
        <v>12.1</v>
      </c>
      <c r="B126" s="77" t="s">
        <v>59</v>
      </c>
      <c r="C126" s="112"/>
      <c r="D126" s="115"/>
      <c r="E126" s="149"/>
      <c r="F126" s="111"/>
    </row>
    <row r="127" spans="1:6" ht="57">
      <c r="A127" s="113"/>
      <c r="B127" s="114" t="s">
        <v>30</v>
      </c>
      <c r="C127" s="112"/>
      <c r="D127" s="130">
        <v>0</v>
      </c>
      <c r="E127" s="115"/>
      <c r="F127" s="111"/>
    </row>
    <row r="128" spans="1:6" ht="57">
      <c r="A128" s="113"/>
      <c r="B128" s="114" t="s">
        <v>31</v>
      </c>
      <c r="C128" s="112"/>
      <c r="D128" s="130"/>
      <c r="E128" s="115"/>
      <c r="F128" s="111"/>
    </row>
    <row r="129" spans="1:6" ht="42.75">
      <c r="A129" s="113"/>
      <c r="B129" s="114" t="s">
        <v>107</v>
      </c>
      <c r="C129" s="112"/>
      <c r="D129" s="130"/>
      <c r="E129" s="115"/>
      <c r="F129" s="111"/>
    </row>
    <row r="130" spans="1:6" ht="28.5">
      <c r="A130" s="113"/>
      <c r="B130" s="114" t="s">
        <v>108</v>
      </c>
      <c r="C130" s="112"/>
      <c r="D130" s="130"/>
      <c r="E130" s="115"/>
      <c r="F130" s="111"/>
    </row>
    <row r="131" spans="1:6" ht="42.75">
      <c r="A131" s="113"/>
      <c r="B131" s="114" t="s">
        <v>109</v>
      </c>
      <c r="C131" s="112"/>
      <c r="D131" s="130"/>
      <c r="E131" s="115"/>
      <c r="F131" s="111"/>
    </row>
    <row r="132" spans="1:6" ht="28.5">
      <c r="A132" s="113"/>
      <c r="B132" s="114" t="s">
        <v>110</v>
      </c>
      <c r="C132" s="112"/>
      <c r="D132" s="130"/>
      <c r="E132" s="115"/>
      <c r="F132" s="111"/>
    </row>
    <row r="133" spans="1:6" ht="28.5">
      <c r="A133" s="113"/>
      <c r="B133" s="114" t="s">
        <v>111</v>
      </c>
      <c r="C133" s="112"/>
      <c r="D133" s="130"/>
      <c r="E133" s="115"/>
      <c r="F133" s="111"/>
    </row>
    <row r="134" spans="1:6" ht="14.25">
      <c r="A134" s="113"/>
      <c r="B134" s="114" t="s">
        <v>112</v>
      </c>
      <c r="C134" s="112"/>
      <c r="D134" s="130"/>
      <c r="E134" s="115"/>
      <c r="F134" s="111"/>
    </row>
    <row r="135" spans="1:6" ht="14.25">
      <c r="A135" s="113"/>
      <c r="B135" s="114"/>
      <c r="C135" s="112"/>
      <c r="D135" s="130"/>
      <c r="E135" s="115"/>
      <c r="F135" s="111"/>
    </row>
    <row r="136" spans="1:6" ht="14.25">
      <c r="A136" s="78"/>
      <c r="B136" s="114"/>
      <c r="C136" s="169"/>
      <c r="D136" s="116"/>
      <c r="E136" s="149"/>
      <c r="F136" s="111"/>
    </row>
    <row r="137" spans="1:6" ht="15">
      <c r="A137" s="76">
        <v>12.3</v>
      </c>
      <c r="B137" s="77" t="s">
        <v>116</v>
      </c>
      <c r="C137" s="169"/>
      <c r="D137" s="130">
        <v>0</v>
      </c>
      <c r="E137" s="149"/>
      <c r="F137" s="111"/>
    </row>
    <row r="138" spans="1:6" ht="42.75">
      <c r="A138" s="78"/>
      <c r="B138" s="114" t="s">
        <v>117</v>
      </c>
      <c r="C138" s="169"/>
      <c r="D138" s="130">
        <v>0</v>
      </c>
      <c r="E138" s="149"/>
      <c r="F138" s="111"/>
    </row>
    <row r="139" spans="1:6" ht="14.25">
      <c r="A139" s="78">
        <v>1</v>
      </c>
      <c r="B139" s="114" t="s">
        <v>118</v>
      </c>
      <c r="C139" s="169">
        <v>167</v>
      </c>
      <c r="D139" s="116" t="s">
        <v>33</v>
      </c>
      <c r="E139" s="149">
        <v>300</v>
      </c>
      <c r="F139" s="111">
        <f>ROUND(C139*E139,2)</f>
        <v>50100</v>
      </c>
    </row>
    <row r="140" spans="1:6" ht="14.25">
      <c r="A140" s="78">
        <v>2</v>
      </c>
      <c r="B140" s="114" t="s">
        <v>119</v>
      </c>
      <c r="C140" s="169">
        <v>70</v>
      </c>
      <c r="D140" s="116" t="s">
        <v>33</v>
      </c>
      <c r="E140" s="149">
        <v>300</v>
      </c>
      <c r="F140" s="111">
        <f>ROUND(C140*E140,2)</f>
        <v>21000</v>
      </c>
    </row>
    <row r="141" spans="1:6" ht="14.25">
      <c r="A141" s="78"/>
      <c r="B141" s="114"/>
      <c r="C141" s="169"/>
      <c r="D141" s="116"/>
      <c r="E141" s="149"/>
      <c r="F141" s="111"/>
    </row>
    <row r="142" spans="1:6" ht="15">
      <c r="A142" s="96"/>
      <c r="B142" s="295" t="s">
        <v>249</v>
      </c>
      <c r="C142" s="295"/>
      <c r="D142" s="174">
        <v>0</v>
      </c>
      <c r="E142" s="190"/>
      <c r="F142" s="100"/>
    </row>
    <row r="143" spans="1:6" ht="15">
      <c r="A143" s="44"/>
      <c r="B143" s="296" t="s">
        <v>160</v>
      </c>
      <c r="C143" s="296"/>
      <c r="D143" s="45"/>
      <c r="E143" s="236"/>
      <c r="F143" s="46">
        <f>SUM(F128:F142)</f>
        <v>71100</v>
      </c>
    </row>
    <row r="144" spans="1:6" ht="15">
      <c r="A144" s="191"/>
      <c r="B144" s="55" t="s">
        <v>283</v>
      </c>
      <c r="C144" s="192"/>
      <c r="D144" s="45"/>
      <c r="E144" s="236"/>
      <c r="F144" s="186"/>
    </row>
    <row r="145" spans="1:6" ht="15">
      <c r="A145" s="193"/>
      <c r="B145" s="194" t="s">
        <v>284</v>
      </c>
      <c r="C145" s="195"/>
      <c r="D145" s="116"/>
      <c r="E145" s="149"/>
      <c r="F145" s="177"/>
    </row>
    <row r="146" spans="1:6" ht="15">
      <c r="A146" s="196"/>
      <c r="B146" s="197"/>
      <c r="C146" s="198"/>
      <c r="D146" s="116"/>
      <c r="E146" s="149"/>
      <c r="F146" s="177"/>
    </row>
    <row r="147" spans="1:6" ht="15">
      <c r="A147" s="196">
        <v>13.1</v>
      </c>
      <c r="B147" s="199" t="s">
        <v>285</v>
      </c>
      <c r="C147" s="198"/>
      <c r="D147" s="116"/>
      <c r="E147" s="149"/>
      <c r="F147" s="177"/>
    </row>
    <row r="148" spans="1:6" ht="15">
      <c r="A148" s="200" t="s">
        <v>286</v>
      </c>
      <c r="B148" s="201" t="s">
        <v>287</v>
      </c>
      <c r="C148" s="202"/>
      <c r="D148" s="116"/>
      <c r="E148" s="149"/>
      <c r="F148" s="177"/>
    </row>
    <row r="149" spans="1:6" ht="99.75">
      <c r="A149" s="203"/>
      <c r="B149" s="204" t="s">
        <v>288</v>
      </c>
      <c r="C149" s="202"/>
      <c r="D149" s="116"/>
      <c r="E149" s="149"/>
      <c r="F149" s="177"/>
    </row>
    <row r="150" spans="1:6" ht="28.5">
      <c r="A150" s="205" t="s">
        <v>18</v>
      </c>
      <c r="B150" s="206" t="s">
        <v>289</v>
      </c>
      <c r="C150" s="202"/>
      <c r="D150" s="116"/>
      <c r="E150" s="149"/>
      <c r="F150" s="177"/>
    </row>
    <row r="151" spans="1:6" ht="28.5">
      <c r="A151" s="205"/>
      <c r="B151" s="206" t="s">
        <v>290</v>
      </c>
      <c r="C151" s="202"/>
      <c r="D151" s="116"/>
      <c r="E151" s="149"/>
      <c r="F151" s="177"/>
    </row>
    <row r="152" spans="1:6" ht="42.75">
      <c r="A152" s="205"/>
      <c r="B152" s="206" t="s">
        <v>291</v>
      </c>
      <c r="C152" s="202"/>
      <c r="D152" s="116"/>
      <c r="E152" s="149"/>
      <c r="F152" s="177"/>
    </row>
    <row r="153" spans="1:6" ht="15">
      <c r="A153" s="207" t="s">
        <v>292</v>
      </c>
      <c r="B153" s="208" t="s">
        <v>293</v>
      </c>
      <c r="C153" s="202"/>
      <c r="D153" s="116"/>
      <c r="E153" s="149"/>
      <c r="F153" s="177"/>
    </row>
    <row r="154" spans="1:6" ht="42.75">
      <c r="A154" s="205"/>
      <c r="B154" s="209" t="s">
        <v>294</v>
      </c>
      <c r="C154" s="202"/>
      <c r="D154" s="116"/>
      <c r="E154" s="149"/>
      <c r="F154" s="177"/>
    </row>
    <row r="155" spans="1:6" ht="14.25">
      <c r="A155" s="210">
        <v>1</v>
      </c>
      <c r="B155" s="211" t="s">
        <v>295</v>
      </c>
      <c r="C155" s="212">
        <v>3</v>
      </c>
      <c r="D155" s="116" t="s">
        <v>296</v>
      </c>
      <c r="E155" s="149">
        <v>12000</v>
      </c>
      <c r="F155" s="111">
        <f>ROUND(C155*E155,2)</f>
        <v>36000</v>
      </c>
    </row>
    <row r="156" spans="1:6" ht="14.25">
      <c r="A156" s="210">
        <v>2</v>
      </c>
      <c r="B156" s="211" t="s">
        <v>297</v>
      </c>
      <c r="C156" s="212">
        <v>1</v>
      </c>
      <c r="D156" s="116" t="s">
        <v>296</v>
      </c>
      <c r="E156" s="149">
        <v>3000</v>
      </c>
      <c r="F156" s="111">
        <f>ROUND(C156*E156,2)</f>
        <v>3000</v>
      </c>
    </row>
    <row r="157" spans="1:6" ht="21.75" customHeight="1">
      <c r="A157" s="210"/>
      <c r="B157" s="211"/>
      <c r="C157" s="212"/>
      <c r="D157" s="116"/>
      <c r="E157" s="149"/>
      <c r="F157" s="177"/>
    </row>
    <row r="158" spans="1:6" ht="14.25">
      <c r="A158" s="210"/>
      <c r="B158" s="216"/>
      <c r="C158" s="212"/>
      <c r="D158" s="116"/>
      <c r="E158" s="149"/>
      <c r="F158" s="177"/>
    </row>
    <row r="159" spans="1:6" ht="15">
      <c r="A159" s="217">
        <v>13.2</v>
      </c>
      <c r="B159" s="199" t="s">
        <v>313</v>
      </c>
      <c r="C159" s="202"/>
      <c r="D159" s="116"/>
      <c r="E159" s="149"/>
      <c r="F159" s="177"/>
    </row>
    <row r="160" spans="1:6" ht="15">
      <c r="A160" s="200" t="s">
        <v>314</v>
      </c>
      <c r="B160" s="201" t="s">
        <v>287</v>
      </c>
      <c r="C160" s="202"/>
      <c r="D160" s="116"/>
      <c r="E160" s="149"/>
      <c r="F160" s="177"/>
    </row>
    <row r="161" spans="1:6" ht="71.25">
      <c r="A161" s="196" t="s">
        <v>18</v>
      </c>
      <c r="B161" s="211" t="s">
        <v>315</v>
      </c>
      <c r="C161" s="202"/>
      <c r="D161" s="116"/>
      <c r="E161" s="149"/>
      <c r="F161" s="177"/>
    </row>
    <row r="162" spans="1:6" ht="14.25">
      <c r="A162" s="210"/>
      <c r="B162" s="218" t="s">
        <v>316</v>
      </c>
      <c r="C162" s="202"/>
      <c r="D162" s="116"/>
      <c r="E162" s="149"/>
      <c r="F162" s="177"/>
    </row>
    <row r="163" spans="1:6" s="51" customFormat="1" ht="14.25">
      <c r="A163" s="210"/>
      <c r="B163" s="218"/>
      <c r="C163" s="202"/>
      <c r="D163" s="116"/>
      <c r="E163" s="149"/>
      <c r="F163" s="177"/>
    </row>
    <row r="164" spans="1:6" ht="15">
      <c r="A164" s="219" t="s">
        <v>317</v>
      </c>
      <c r="B164" s="208" t="s">
        <v>318</v>
      </c>
      <c r="C164" s="212"/>
      <c r="D164" s="116"/>
      <c r="E164" s="149"/>
      <c r="F164" s="177"/>
    </row>
    <row r="165" spans="1:6" ht="71.25">
      <c r="A165" s="220" t="s">
        <v>18</v>
      </c>
      <c r="B165" s="221" t="s">
        <v>315</v>
      </c>
      <c r="C165" s="222"/>
      <c r="D165" s="121"/>
      <c r="E165" s="189"/>
      <c r="F165" s="122"/>
    </row>
    <row r="166" spans="1:6" ht="57">
      <c r="A166" s="205">
        <v>1</v>
      </c>
      <c r="B166" s="223" t="s">
        <v>319</v>
      </c>
      <c r="C166" s="212">
        <v>1</v>
      </c>
      <c r="D166" s="116" t="s">
        <v>274</v>
      </c>
      <c r="E166" s="149">
        <v>5000</v>
      </c>
      <c r="F166" s="111">
        <f>ROUND(C166*E166,2)</f>
        <v>5000</v>
      </c>
    </row>
    <row r="167" spans="1:6" ht="14.25">
      <c r="A167" s="205"/>
      <c r="B167" s="223"/>
      <c r="C167" s="212"/>
      <c r="D167" s="116"/>
      <c r="E167" s="149"/>
      <c r="F167" s="177"/>
    </row>
    <row r="168" spans="1:6" ht="15">
      <c r="A168" s="219" t="s">
        <v>320</v>
      </c>
      <c r="B168" s="208" t="s">
        <v>321</v>
      </c>
      <c r="C168" s="212"/>
      <c r="D168" s="116"/>
      <c r="E168" s="149"/>
      <c r="F168" s="177"/>
    </row>
    <row r="169" spans="1:6" ht="28.5">
      <c r="A169" s="196" t="s">
        <v>18</v>
      </c>
      <c r="B169" s="211" t="s">
        <v>322</v>
      </c>
      <c r="C169" s="202"/>
      <c r="D169" s="116"/>
      <c r="E169" s="149"/>
      <c r="F169" s="177"/>
    </row>
    <row r="170" spans="1:6" ht="14.25">
      <c r="A170" s="210">
        <v>1</v>
      </c>
      <c r="B170" s="218" t="s">
        <v>321</v>
      </c>
      <c r="C170" s="212">
        <v>3</v>
      </c>
      <c r="D170" s="116" t="s">
        <v>126</v>
      </c>
      <c r="E170" s="149">
        <v>3500</v>
      </c>
      <c r="F170" s="111">
        <f>ROUND(C170*E170,2)</f>
        <v>10500</v>
      </c>
    </row>
    <row r="171" spans="1:6" ht="14.25">
      <c r="A171" s="210"/>
      <c r="B171" s="218"/>
      <c r="C171" s="212"/>
      <c r="D171" s="116"/>
      <c r="E171" s="149"/>
      <c r="F171" s="177"/>
    </row>
    <row r="172" spans="1:6" ht="14.25">
      <c r="A172" s="205"/>
      <c r="B172" s="223"/>
      <c r="C172" s="212"/>
      <c r="D172" s="116"/>
      <c r="E172" s="149"/>
      <c r="F172" s="177"/>
    </row>
    <row r="173" spans="1:6" ht="14.25">
      <c r="A173" s="224"/>
      <c r="B173" s="225"/>
      <c r="C173" s="226"/>
      <c r="D173" s="116"/>
      <c r="E173" s="149"/>
      <c r="F173" s="177"/>
    </row>
    <row r="174" spans="1:6" ht="14.25">
      <c r="A174" s="224"/>
      <c r="B174" s="225"/>
      <c r="C174" s="226"/>
      <c r="D174" s="116"/>
      <c r="E174" s="149"/>
      <c r="F174" s="177"/>
    </row>
    <row r="175" spans="1:6" ht="14.25">
      <c r="A175" s="224"/>
      <c r="B175" s="225"/>
      <c r="C175" s="226"/>
      <c r="D175" s="116"/>
      <c r="E175" s="149"/>
      <c r="F175" s="177"/>
    </row>
    <row r="176" spans="1:6" ht="14.25">
      <c r="A176" s="224"/>
      <c r="B176" s="225"/>
      <c r="C176" s="226"/>
      <c r="D176" s="116"/>
      <c r="E176" s="149"/>
      <c r="F176" s="177"/>
    </row>
    <row r="177" spans="1:6" ht="14.25">
      <c r="A177" s="224"/>
      <c r="B177" s="225"/>
      <c r="C177" s="226"/>
      <c r="D177" s="116"/>
      <c r="E177" s="149"/>
      <c r="F177" s="177"/>
    </row>
    <row r="178" spans="1:6" ht="14.25">
      <c r="A178" s="224"/>
      <c r="B178" s="225"/>
      <c r="C178" s="226"/>
      <c r="D178" s="116"/>
      <c r="E178" s="149"/>
      <c r="F178" s="177"/>
    </row>
    <row r="179" spans="1:6" ht="14.25">
      <c r="A179" s="224"/>
      <c r="B179" s="225"/>
      <c r="C179" s="226"/>
      <c r="D179" s="116"/>
      <c r="E179" s="149"/>
      <c r="F179" s="177"/>
    </row>
    <row r="180" spans="1:6" ht="19.5" customHeight="1">
      <c r="A180" s="224"/>
      <c r="B180" s="225"/>
      <c r="C180" s="226"/>
      <c r="D180" s="116"/>
      <c r="E180" s="149"/>
      <c r="F180" s="177"/>
    </row>
    <row r="181" spans="1:6" ht="14.25">
      <c r="A181" s="227"/>
      <c r="B181" s="228"/>
      <c r="C181" s="229"/>
      <c r="D181" s="116"/>
      <c r="E181" s="149"/>
      <c r="F181" s="177"/>
    </row>
    <row r="182" spans="1:6" ht="15">
      <c r="A182" s="230"/>
      <c r="B182" s="297" t="s">
        <v>323</v>
      </c>
      <c r="C182" s="297"/>
      <c r="D182" s="174"/>
      <c r="E182" s="190"/>
      <c r="F182" s="100"/>
    </row>
    <row r="183" spans="1:6" ht="15">
      <c r="A183" s="231"/>
      <c r="B183" s="298" t="s">
        <v>324</v>
      </c>
      <c r="C183" s="298"/>
      <c r="D183" s="45"/>
      <c r="E183" s="236"/>
      <c r="F183" s="46">
        <f>SUM(F146:F182)</f>
        <v>54500</v>
      </c>
    </row>
    <row r="184" spans="1:6" s="51" customFormat="1" ht="9" customHeight="1">
      <c r="A184" s="175"/>
      <c r="B184" s="167"/>
      <c r="C184" s="129"/>
      <c r="D184" s="116"/>
      <c r="E184" s="149"/>
      <c r="F184" s="177"/>
    </row>
    <row r="185" spans="1:6" s="51" customFormat="1" ht="15">
      <c r="A185" s="176"/>
      <c r="B185" s="168" t="s">
        <v>325</v>
      </c>
      <c r="C185" s="116"/>
      <c r="D185" s="116"/>
      <c r="E185" s="149"/>
      <c r="F185" s="177"/>
    </row>
    <row r="186" spans="1:6" ht="15">
      <c r="A186" s="176"/>
      <c r="B186" s="168" t="s">
        <v>184</v>
      </c>
      <c r="C186" s="116"/>
      <c r="D186" s="116"/>
      <c r="E186" s="149"/>
      <c r="F186" s="177"/>
    </row>
    <row r="187" spans="1:6" ht="15">
      <c r="A187" s="176"/>
      <c r="B187" s="168"/>
      <c r="C187" s="116"/>
      <c r="D187" s="116"/>
      <c r="E187" s="149"/>
      <c r="F187" s="177"/>
    </row>
    <row r="188" spans="1:6" ht="15">
      <c r="A188" s="176"/>
      <c r="B188" s="178"/>
      <c r="C188" s="116"/>
      <c r="D188" s="116"/>
      <c r="E188" s="149"/>
      <c r="F188" s="177"/>
    </row>
    <row r="189" spans="1:6" ht="15">
      <c r="A189" s="76">
        <v>14.1</v>
      </c>
      <c r="B189" s="179" t="s">
        <v>26</v>
      </c>
      <c r="C189" s="116"/>
      <c r="D189" s="116"/>
      <c r="E189" s="149"/>
      <c r="F189" s="177"/>
    </row>
    <row r="190" spans="1:6" ht="14.25">
      <c r="A190" s="78"/>
      <c r="B190" s="50"/>
      <c r="C190" s="116"/>
      <c r="D190" s="116"/>
      <c r="E190" s="149"/>
      <c r="F190" s="177"/>
    </row>
    <row r="191" spans="1:6" ht="14.25">
      <c r="A191" s="78"/>
      <c r="B191" s="50"/>
      <c r="C191" s="116"/>
      <c r="D191" s="116"/>
      <c r="E191" s="149"/>
      <c r="F191" s="177"/>
    </row>
    <row r="192" spans="1:6" ht="15">
      <c r="A192" s="78" t="s">
        <v>369</v>
      </c>
      <c r="B192" s="179" t="s">
        <v>365</v>
      </c>
      <c r="C192" s="116"/>
      <c r="D192" s="116"/>
      <c r="E192" s="149"/>
      <c r="F192" s="177"/>
    </row>
    <row r="193" spans="1:6" ht="57">
      <c r="A193" s="78"/>
      <c r="B193" s="50" t="s">
        <v>366</v>
      </c>
      <c r="C193" s="116">
        <v>1</v>
      </c>
      <c r="D193" s="116" t="s">
        <v>10</v>
      </c>
      <c r="E193" s="149">
        <v>104000</v>
      </c>
      <c r="F193" s="177">
        <v>104000</v>
      </c>
    </row>
    <row r="194" spans="1:6" ht="14.25">
      <c r="A194" s="78"/>
      <c r="B194" s="50"/>
      <c r="C194" s="116"/>
      <c r="D194" s="116"/>
      <c r="E194" s="149"/>
      <c r="F194" s="177"/>
    </row>
    <row r="195" spans="1:6" ht="14.25">
      <c r="A195" s="78"/>
      <c r="B195" s="50"/>
      <c r="C195" s="116"/>
      <c r="D195" s="116"/>
      <c r="E195" s="149"/>
      <c r="F195" s="177"/>
    </row>
    <row r="196" spans="1:6" ht="30">
      <c r="A196" s="78"/>
      <c r="B196" s="179" t="s">
        <v>395</v>
      </c>
      <c r="C196" s="116"/>
      <c r="D196" s="116"/>
      <c r="E196" s="149"/>
      <c r="F196" s="177"/>
    </row>
    <row r="197" spans="1:6" ht="14.25">
      <c r="A197" s="78"/>
      <c r="B197" s="50" t="s">
        <v>396</v>
      </c>
      <c r="C197" s="116">
        <v>1</v>
      </c>
      <c r="D197" s="116" t="s">
        <v>10</v>
      </c>
      <c r="E197" s="149">
        <v>100</v>
      </c>
      <c r="F197" s="177">
        <f>E197*C197</f>
        <v>100</v>
      </c>
    </row>
    <row r="198" spans="1:6" ht="14.25">
      <c r="A198" s="78"/>
      <c r="B198" s="50" t="s">
        <v>397</v>
      </c>
      <c r="C198" s="116">
        <v>1</v>
      </c>
      <c r="D198" s="116" t="s">
        <v>10</v>
      </c>
      <c r="E198" s="149">
        <v>2500</v>
      </c>
      <c r="F198" s="177">
        <f>E198*C198</f>
        <v>2500</v>
      </c>
    </row>
    <row r="199" spans="1:6" ht="14.25">
      <c r="A199" s="78"/>
      <c r="B199" s="50" t="s">
        <v>398</v>
      </c>
      <c r="C199" s="116">
        <v>1</v>
      </c>
      <c r="D199" s="116" t="s">
        <v>10</v>
      </c>
      <c r="E199" s="149">
        <v>2000</v>
      </c>
      <c r="F199" s="177">
        <f>E199*C199</f>
        <v>2000</v>
      </c>
    </row>
    <row r="200" spans="1:6" ht="14.25">
      <c r="A200" s="78"/>
      <c r="B200" s="50" t="s">
        <v>399</v>
      </c>
      <c r="C200" s="116">
        <v>1</v>
      </c>
      <c r="D200" s="116" t="s">
        <v>10</v>
      </c>
      <c r="E200" s="149">
        <v>5000</v>
      </c>
      <c r="F200" s="177">
        <f>E200*C200</f>
        <v>5000</v>
      </c>
    </row>
    <row r="201" spans="1:6" ht="14.25">
      <c r="A201" s="78"/>
      <c r="B201" s="50" t="s">
        <v>400</v>
      </c>
      <c r="C201" s="116">
        <v>1</v>
      </c>
      <c r="D201" s="116" t="s">
        <v>10</v>
      </c>
      <c r="E201" s="149">
        <v>400</v>
      </c>
      <c r="F201" s="177">
        <f>E201*C201</f>
        <v>400</v>
      </c>
    </row>
    <row r="202" spans="1:6" ht="14.25">
      <c r="A202" s="78"/>
      <c r="B202" s="50"/>
      <c r="C202" s="116"/>
      <c r="D202" s="116"/>
      <c r="E202" s="149"/>
      <c r="F202" s="177"/>
    </row>
    <row r="203" spans="1:6" ht="14.25">
      <c r="A203" s="78"/>
      <c r="B203" s="50"/>
      <c r="C203" s="116"/>
      <c r="D203" s="116"/>
      <c r="E203" s="149"/>
      <c r="F203" s="177"/>
    </row>
    <row r="204" spans="1:6" ht="14.25">
      <c r="A204" s="78"/>
      <c r="B204" s="50"/>
      <c r="C204" s="116"/>
      <c r="D204" s="116"/>
      <c r="E204" s="149"/>
      <c r="F204" s="177"/>
    </row>
    <row r="205" spans="1:6" ht="14.25">
      <c r="A205" s="78"/>
      <c r="B205" s="50"/>
      <c r="C205" s="116"/>
      <c r="D205" s="116"/>
      <c r="E205" s="149"/>
      <c r="F205" s="177"/>
    </row>
    <row r="206" spans="1:6" ht="14.25">
      <c r="A206" s="78"/>
      <c r="B206" s="50"/>
      <c r="C206" s="116"/>
      <c r="D206" s="116"/>
      <c r="E206" s="149"/>
      <c r="F206" s="177"/>
    </row>
    <row r="207" spans="1:6" ht="14.25">
      <c r="A207" s="78"/>
      <c r="B207" s="50"/>
      <c r="C207" s="116"/>
      <c r="D207" s="116"/>
      <c r="E207" s="149"/>
      <c r="F207" s="177"/>
    </row>
    <row r="208" spans="1:6" ht="14.25">
      <c r="A208" s="78"/>
      <c r="B208" s="50"/>
      <c r="C208" s="116"/>
      <c r="D208" s="116"/>
      <c r="E208" s="149"/>
      <c r="F208" s="177"/>
    </row>
    <row r="209" spans="1:6" ht="14.25">
      <c r="A209" s="78"/>
      <c r="B209" s="50"/>
      <c r="C209" s="116"/>
      <c r="D209" s="116"/>
      <c r="E209" s="149"/>
      <c r="F209" s="177"/>
    </row>
    <row r="210" spans="1:6" ht="14.25">
      <c r="A210" s="78"/>
      <c r="B210" s="50"/>
      <c r="C210" s="116"/>
      <c r="D210" s="116"/>
      <c r="E210" s="149"/>
      <c r="F210" s="177"/>
    </row>
    <row r="211" spans="1:6" ht="15">
      <c r="A211" s="230"/>
      <c r="B211" s="297" t="s">
        <v>388</v>
      </c>
      <c r="C211" s="297"/>
      <c r="D211" s="174"/>
      <c r="E211" s="190"/>
      <c r="F211" s="100"/>
    </row>
    <row r="212" spans="1:6" ht="15">
      <c r="A212" s="231"/>
      <c r="B212" s="298" t="s">
        <v>327</v>
      </c>
      <c r="C212" s="298"/>
      <c r="D212" s="45"/>
      <c r="E212" s="236"/>
      <c r="F212" s="46">
        <f>SUM(F184:F211)</f>
        <v>114000</v>
      </c>
    </row>
    <row r="213" spans="1:6" ht="14.25">
      <c r="A213" s="78"/>
      <c r="B213" s="50"/>
      <c r="C213" s="116"/>
      <c r="D213" s="116"/>
      <c r="E213" s="149"/>
      <c r="F213" s="177"/>
    </row>
    <row r="214" spans="1:6" ht="14.25">
      <c r="A214" s="78"/>
      <c r="B214" s="50"/>
      <c r="C214" s="116"/>
      <c r="D214" s="116"/>
      <c r="E214" s="149"/>
      <c r="F214" s="177"/>
    </row>
    <row r="215" spans="1:6" ht="14.25">
      <c r="A215" s="78"/>
      <c r="B215" s="50"/>
      <c r="C215" s="116"/>
      <c r="D215" s="116"/>
      <c r="E215" s="149"/>
      <c r="F215" s="177"/>
    </row>
    <row r="216" spans="1:6" ht="14.25">
      <c r="A216" s="78"/>
      <c r="B216" s="50"/>
      <c r="C216" s="116"/>
      <c r="D216" s="116"/>
      <c r="E216" s="149"/>
      <c r="F216" s="177"/>
    </row>
    <row r="217" spans="1:6" ht="15">
      <c r="A217" s="78"/>
      <c r="B217" s="168" t="s">
        <v>384</v>
      </c>
      <c r="C217" s="116"/>
      <c r="D217" s="116"/>
      <c r="E217" s="149"/>
      <c r="F217" s="177"/>
    </row>
    <row r="218" spans="1:6" ht="14.25">
      <c r="A218" s="78"/>
      <c r="B218" s="50"/>
      <c r="C218" s="116"/>
      <c r="D218" s="116"/>
      <c r="E218" s="149"/>
      <c r="F218" s="177"/>
    </row>
    <row r="219" spans="1:6" ht="15">
      <c r="A219" s="78"/>
      <c r="B219" s="290" t="s">
        <v>381</v>
      </c>
      <c r="C219" s="116"/>
      <c r="D219" s="116"/>
      <c r="E219" s="149"/>
      <c r="F219" s="177"/>
    </row>
    <row r="220" spans="1:6" ht="15">
      <c r="A220" s="78"/>
      <c r="B220" s="290" t="s">
        <v>380</v>
      </c>
      <c r="C220" s="116"/>
      <c r="D220" s="116"/>
      <c r="E220" s="149"/>
      <c r="F220" s="177"/>
    </row>
    <row r="221" spans="1:6" ht="14.25">
      <c r="A221" s="78">
        <v>1</v>
      </c>
      <c r="B221" s="50" t="s">
        <v>377</v>
      </c>
      <c r="C221" s="116">
        <v>12</v>
      </c>
      <c r="D221" s="116" t="s">
        <v>378</v>
      </c>
      <c r="E221" s="149">
        <v>150</v>
      </c>
      <c r="F221" s="177">
        <f>E221*C221</f>
        <v>1800</v>
      </c>
    </row>
    <row r="222" spans="1:6" ht="14.25">
      <c r="A222" s="78">
        <v>3</v>
      </c>
      <c r="B222" s="50" t="s">
        <v>379</v>
      </c>
      <c r="C222" s="116">
        <v>12</v>
      </c>
      <c r="D222" s="116" t="s">
        <v>378</v>
      </c>
      <c r="E222" s="149">
        <v>450</v>
      </c>
      <c r="F222" s="177">
        <f>E222*C222</f>
        <v>5400</v>
      </c>
    </row>
    <row r="223" spans="1:6" ht="15">
      <c r="A223" s="78"/>
      <c r="B223" s="50"/>
      <c r="C223" s="116"/>
      <c r="D223" s="116"/>
      <c r="E223" s="149"/>
      <c r="F223" s="291"/>
    </row>
    <row r="224" spans="1:6" ht="14.25">
      <c r="A224" s="78"/>
      <c r="B224" s="50"/>
      <c r="C224" s="116"/>
      <c r="D224" s="116"/>
      <c r="E224" s="149"/>
      <c r="F224" s="111">
        <v>0</v>
      </c>
    </row>
    <row r="225" spans="1:6" ht="15">
      <c r="A225" s="78"/>
      <c r="B225" s="50"/>
      <c r="C225" s="116"/>
      <c r="D225" s="116"/>
      <c r="E225" s="149"/>
      <c r="F225" s="291"/>
    </row>
    <row r="226" spans="1:6" ht="15">
      <c r="A226" s="78"/>
      <c r="B226" s="290" t="s">
        <v>382</v>
      </c>
      <c r="C226" s="116"/>
      <c r="D226" s="116"/>
      <c r="E226" s="149"/>
      <c r="F226" s="177"/>
    </row>
    <row r="227" spans="1:6" ht="28.5">
      <c r="A227" s="78">
        <v>1</v>
      </c>
      <c r="B227" s="50" t="s">
        <v>383</v>
      </c>
      <c r="C227" s="116">
        <v>1</v>
      </c>
      <c r="D227" s="116" t="s">
        <v>271</v>
      </c>
      <c r="E227" s="149">
        <v>51500</v>
      </c>
      <c r="F227" s="177">
        <f>E227*C227</f>
        <v>51500</v>
      </c>
    </row>
    <row r="228" spans="1:6" ht="14.25">
      <c r="A228" s="78"/>
      <c r="B228" s="50"/>
      <c r="C228" s="116"/>
      <c r="D228" s="116"/>
      <c r="E228" s="149"/>
      <c r="F228" s="111"/>
    </row>
    <row r="229" spans="1:6" ht="15">
      <c r="A229" s="78"/>
      <c r="B229" s="50"/>
      <c r="C229" s="116"/>
      <c r="D229" s="116"/>
      <c r="E229" s="149"/>
      <c r="F229" s="291"/>
    </row>
    <row r="230" spans="1:6" ht="14.25">
      <c r="A230" s="78"/>
      <c r="B230" s="50"/>
      <c r="C230" s="116"/>
      <c r="D230" s="116"/>
      <c r="E230" s="149"/>
      <c r="F230" s="177"/>
    </row>
    <row r="231" spans="1:6" ht="15">
      <c r="A231" s="78"/>
      <c r="B231" s="290" t="s">
        <v>385</v>
      </c>
      <c r="C231" s="116"/>
      <c r="D231" s="116"/>
      <c r="E231" s="149"/>
      <c r="F231" s="177"/>
    </row>
    <row r="232" spans="1:6" ht="28.5">
      <c r="A232" s="78"/>
      <c r="B232" s="50" t="s">
        <v>386</v>
      </c>
      <c r="C232" s="116">
        <v>21</v>
      </c>
      <c r="D232" s="116" t="s">
        <v>387</v>
      </c>
      <c r="E232" s="149">
        <v>400</v>
      </c>
      <c r="F232" s="177">
        <v>8400</v>
      </c>
    </row>
    <row r="233" spans="1:6" ht="14.25">
      <c r="A233" s="78"/>
      <c r="B233" s="50"/>
      <c r="C233" s="116"/>
      <c r="D233" s="116"/>
      <c r="E233" s="149"/>
      <c r="F233" s="111"/>
    </row>
    <row r="234" spans="1:6" ht="15">
      <c r="A234" s="78"/>
      <c r="B234" s="50"/>
      <c r="C234" s="116"/>
      <c r="D234" s="116"/>
      <c r="E234" s="149"/>
      <c r="F234" s="291"/>
    </row>
    <row r="235" spans="1:6" ht="14.25">
      <c r="A235" s="78"/>
      <c r="B235" s="50"/>
      <c r="C235" s="116"/>
      <c r="D235" s="116"/>
      <c r="E235" s="149"/>
      <c r="F235" s="177"/>
    </row>
    <row r="236" spans="1:6" ht="14.25">
      <c r="A236" s="78"/>
      <c r="B236" s="50"/>
      <c r="C236" s="116"/>
      <c r="D236" s="116"/>
      <c r="E236" s="149"/>
      <c r="F236" s="177"/>
    </row>
    <row r="237" spans="1:6" ht="14.25">
      <c r="A237" s="78"/>
      <c r="B237" s="50"/>
      <c r="C237" s="116"/>
      <c r="D237" s="116"/>
      <c r="E237" s="149"/>
      <c r="F237" s="177"/>
    </row>
    <row r="238" spans="1:6" ht="15">
      <c r="A238" s="230"/>
      <c r="B238" s="297" t="s">
        <v>389</v>
      </c>
      <c r="C238" s="297"/>
      <c r="D238" s="174"/>
      <c r="E238" s="190"/>
      <c r="F238" s="100"/>
    </row>
    <row r="239" spans="1:6" ht="15">
      <c r="A239" s="231"/>
      <c r="B239" s="298" t="s">
        <v>327</v>
      </c>
      <c r="C239" s="298"/>
      <c r="D239" s="45"/>
      <c r="E239" s="236"/>
      <c r="F239" s="46">
        <f>SUM(F221:F238)/2</f>
        <v>33550</v>
      </c>
    </row>
  </sheetData>
  <sheetProtection/>
  <mergeCells count="14">
    <mergeCell ref="A1:F1"/>
    <mergeCell ref="B43:C43"/>
    <mergeCell ref="B73:C73"/>
    <mergeCell ref="B94:C94"/>
    <mergeCell ref="B122:C122"/>
    <mergeCell ref="B142:C142"/>
    <mergeCell ref="B183:C183"/>
    <mergeCell ref="B106:C106"/>
    <mergeCell ref="B211:C211"/>
    <mergeCell ref="B212:C212"/>
    <mergeCell ref="B238:C238"/>
    <mergeCell ref="B239:C239"/>
    <mergeCell ref="B143:C143"/>
    <mergeCell ref="B182:C182"/>
  </mergeCells>
  <printOptions horizontalCentered="1"/>
  <pageMargins left="0.4" right="0.2" top="0.5" bottom="0.55" header="0.3" footer="0.3"/>
  <pageSetup firstPageNumber="2" useFirstPageNumber="1" horizontalDpi="600" verticalDpi="600" orientation="portrait" paperSize="9" scale="82" r:id="rId1"/>
  <headerFooter>
    <oddHeader>&amp;R&amp;"Times New Roman,Italic"
</oddHeader>
    <oddFooter>&amp;LProposed Single Storey Building
Customs Office &amp; Accomodation, Ha. Uligamu&amp;C- &amp;P -&amp;"Times New Roman,Bold"
&amp;R&amp;"ISOCP,Regular"NOVAstudio</oddFooter>
  </headerFooter>
  <rowBreaks count="8" manualBreakCount="8">
    <brk id="73" max="255" man="1"/>
    <brk id="90" max="255" man="1"/>
    <brk id="94" max="255" man="1"/>
    <brk id="107" max="255" man="1"/>
    <brk id="122" max="255" man="1"/>
    <brk id="143" max="255" man="1"/>
    <brk id="183" max="5" man="1"/>
    <brk id="215" max="5" man="1"/>
  </rowBreaks>
</worksheet>
</file>

<file path=xl/worksheets/sheet4.xml><?xml version="1.0" encoding="utf-8"?>
<worksheet xmlns="http://schemas.openxmlformats.org/spreadsheetml/2006/main" xmlns:r="http://schemas.openxmlformats.org/officeDocument/2006/relationships">
  <dimension ref="A17:C45"/>
  <sheetViews>
    <sheetView zoomScalePageLayoutView="0" workbookViewId="0" topLeftCell="A7">
      <selection activeCell="B41" sqref="B41"/>
    </sheetView>
  </sheetViews>
  <sheetFormatPr defaultColWidth="9.140625" defaultRowHeight="12.75"/>
  <cols>
    <col min="1" max="1" width="10.421875" style="274" customWidth="1"/>
    <col min="2" max="2" width="63.7109375" style="274" customWidth="1"/>
    <col min="3" max="3" width="13.8515625" style="274" customWidth="1"/>
    <col min="4" max="16384" width="9.140625" style="274" customWidth="1"/>
  </cols>
  <sheetData>
    <row r="17" ht="54.75">
      <c r="B17" s="275" t="s">
        <v>355</v>
      </c>
    </row>
    <row r="19" spans="1:3" ht="40.5">
      <c r="A19" s="304" t="s">
        <v>251</v>
      </c>
      <c r="B19" s="304"/>
      <c r="C19" s="304"/>
    </row>
    <row r="21" ht="24.75">
      <c r="B21" s="276" t="s">
        <v>252</v>
      </c>
    </row>
    <row r="23" ht="16.5">
      <c r="B23" s="277"/>
    </row>
    <row r="24" ht="16.5">
      <c r="B24" s="278" t="s">
        <v>354</v>
      </c>
    </row>
    <row r="42" ht="15"/>
    <row r="43" ht="15"/>
    <row r="44" ht="15"/>
    <row r="45" ht="15">
      <c r="B45" s="279"/>
    </row>
  </sheetData>
  <sheetProtection/>
  <mergeCells count="1">
    <mergeCell ref="A19:C19"/>
  </mergeCells>
  <printOptions/>
  <pageMargins left="0.7" right="0.7" top="0.75" bottom="0.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39"/>
  <sheetViews>
    <sheetView zoomScalePageLayoutView="0" workbookViewId="0" topLeftCell="A10">
      <selection activeCell="D20" sqref="D20"/>
    </sheetView>
  </sheetViews>
  <sheetFormatPr defaultColWidth="9.140625" defaultRowHeight="12.75"/>
  <cols>
    <col min="1" max="1" width="9.140625" style="243" customWidth="1"/>
    <col min="2" max="2" width="32.421875" style="243" customWidth="1"/>
    <col min="3" max="3" width="27.00390625" style="243" customWidth="1"/>
    <col min="4" max="4" width="19.57421875" style="243" customWidth="1"/>
    <col min="5" max="16384" width="9.140625" style="243" customWidth="1"/>
  </cols>
  <sheetData>
    <row r="1" spans="1:4" ht="21.75" customHeight="1">
      <c r="A1" s="300" t="str">
        <f>BOQ!A1</f>
        <v>PROJECT: PROPOSED SINGLE STOREY BUILDING
Customs Office and Accomodation, Ha. Uligamu</v>
      </c>
      <c r="B1" s="300"/>
      <c r="C1" s="300"/>
      <c r="D1" s="300"/>
    </row>
    <row r="2" spans="1:4" ht="21.75" customHeight="1">
      <c r="A2" s="300"/>
      <c r="B2" s="300"/>
      <c r="C2" s="300"/>
      <c r="D2" s="300"/>
    </row>
    <row r="4" spans="1:4" ht="23.25" customHeight="1">
      <c r="A4" s="301" t="s">
        <v>347</v>
      </c>
      <c r="B4" s="302"/>
      <c r="C4" s="302"/>
      <c r="D4" s="303"/>
    </row>
    <row r="5" spans="1:4" ht="21" customHeight="1">
      <c r="A5" s="244" t="s">
        <v>348</v>
      </c>
      <c r="B5" s="244" t="s">
        <v>349</v>
      </c>
      <c r="C5" s="245"/>
      <c r="D5" s="246" t="s">
        <v>350</v>
      </c>
    </row>
    <row r="6" spans="1:4" ht="15.75">
      <c r="A6" s="247"/>
      <c r="B6" s="248"/>
      <c r="C6" s="248"/>
      <c r="D6" s="249"/>
    </row>
    <row r="7" spans="1:4" ht="18.75" customHeight="1">
      <c r="A7" s="250">
        <v>1</v>
      </c>
      <c r="B7" s="251" t="str">
        <f>'[1]BOQ'!B6</f>
        <v>PRELIMINARIES</v>
      </c>
      <c r="C7" s="252"/>
      <c r="D7" s="253">
        <f>'BOQ for tender'!F40</f>
        <v>0</v>
      </c>
    </row>
    <row r="8" spans="1:4" ht="18.75" customHeight="1">
      <c r="A8" s="250">
        <v>2</v>
      </c>
      <c r="B8" s="251" t="str">
        <f>'[1]BOQ'!B44</f>
        <v>GROUND WORKS</v>
      </c>
      <c r="C8" s="252"/>
      <c r="D8" s="254">
        <f>'BOQ for tender'!F52</f>
        <v>0</v>
      </c>
    </row>
    <row r="9" spans="1:4" ht="18.75" customHeight="1">
      <c r="A9" s="250">
        <v>3</v>
      </c>
      <c r="B9" s="251" t="str">
        <f>'[1]BOQ'!B85</f>
        <v>CONCRETE WORK</v>
      </c>
      <c r="C9" s="255"/>
      <c r="D9" s="254">
        <f>'BOQ for tender'!F67</f>
        <v>0</v>
      </c>
    </row>
    <row r="10" spans="1:4" ht="18.75" customHeight="1">
      <c r="A10" s="250">
        <v>4</v>
      </c>
      <c r="B10" s="251" t="str">
        <f>'[1]BOQ'!B165</f>
        <v>MASONRY AND PLASTERING</v>
      </c>
      <c r="C10" s="256"/>
      <c r="D10" s="254">
        <f>'BOQ for tender'!F94</f>
        <v>0</v>
      </c>
    </row>
    <row r="11" spans="1:4" ht="18.75" customHeight="1">
      <c r="A11" s="250">
        <v>5</v>
      </c>
      <c r="B11" s="251" t="str">
        <f>'[1]BOQ'!B196</f>
        <v>DOORS AND WINDOWS</v>
      </c>
      <c r="C11" s="256"/>
      <c r="D11" s="254">
        <f>'BOQ for tender'!F143</f>
        <v>0</v>
      </c>
    </row>
    <row r="12" spans="1:4" ht="18.75" customHeight="1">
      <c r="A12" s="250">
        <v>6</v>
      </c>
      <c r="B12" s="251" t="str">
        <f>'[1]BOQ'!B245</f>
        <v>METAL WORKS</v>
      </c>
      <c r="C12" s="256"/>
      <c r="D12" s="254">
        <f>'BOQ for tender'!F188</f>
        <v>0</v>
      </c>
    </row>
    <row r="13" spans="1:4" ht="18.75" customHeight="1">
      <c r="A13" s="250">
        <v>7</v>
      </c>
      <c r="B13" s="251" t="str">
        <f>'[1]BOQ'!B291</f>
        <v>TIMBER WORKS</v>
      </c>
      <c r="C13" s="252"/>
      <c r="D13" s="254">
        <f>'BOQ for tender'!F230</f>
        <v>0</v>
      </c>
    </row>
    <row r="14" spans="1:4" ht="18.75" customHeight="1">
      <c r="A14" s="250">
        <v>8</v>
      </c>
      <c r="B14" s="251" t="str">
        <f>'[1]BOQ'!B335</f>
        <v>CEILING</v>
      </c>
      <c r="C14" s="256"/>
      <c r="D14" s="254">
        <f>'BOQ for tender'!F266</f>
        <v>0</v>
      </c>
    </row>
    <row r="15" spans="1:4" ht="18.75" customHeight="1">
      <c r="A15" s="250">
        <v>9</v>
      </c>
      <c r="B15" s="251" t="str">
        <f>'[1]BOQ'!B380</f>
        <v>ROOFING WORKS</v>
      </c>
      <c r="C15" s="256"/>
      <c r="D15" s="254">
        <f>'BOQ for tender'!F312</f>
        <v>0</v>
      </c>
    </row>
    <row r="16" spans="1:4" ht="18.75" customHeight="1">
      <c r="A16" s="250">
        <v>10</v>
      </c>
      <c r="B16" s="251" t="str">
        <f>'[1]BOQ'!B433</f>
        <v>TILING WORKS</v>
      </c>
      <c r="C16" s="256"/>
      <c r="D16" s="254">
        <f>'BOQ for tender'!F363</f>
        <v>0</v>
      </c>
    </row>
    <row r="17" spans="1:4" ht="18.75" customHeight="1">
      <c r="A17" s="250">
        <v>11</v>
      </c>
      <c r="B17" s="251" t="str">
        <f>'[1]BOQ'!B487</f>
        <v>PAINTING</v>
      </c>
      <c r="C17" s="256"/>
      <c r="D17" s="254">
        <f>'BOQ for tender'!F399</f>
        <v>0</v>
      </c>
    </row>
    <row r="18" spans="1:4" ht="18.75" customHeight="1">
      <c r="A18" s="250">
        <v>12</v>
      </c>
      <c r="B18" s="251" t="str">
        <f>'[1]BOQ'!B524</f>
        <v>ELECTRICAL AND FIRE PROTECTION INSTALLATIONS</v>
      </c>
      <c r="C18" s="256"/>
      <c r="D18" s="254">
        <f>'BOQ for tender'!F490</f>
        <v>0</v>
      </c>
    </row>
    <row r="19" spans="1:4" ht="18.75" customHeight="1">
      <c r="A19" s="250">
        <v>13</v>
      </c>
      <c r="B19" s="251" t="str">
        <f>'[1]BOQ'!B614</f>
        <v>HYDRAULICS &amp; DRAINAGE</v>
      </c>
      <c r="C19" s="256"/>
      <c r="D19" s="254">
        <f>'BOQ for tender'!F577</f>
        <v>0</v>
      </c>
    </row>
    <row r="20" spans="1:4" ht="18.75" customHeight="1">
      <c r="A20" s="250">
        <v>14</v>
      </c>
      <c r="B20" s="256" t="str">
        <f>'[1]BOQ'!B706</f>
        <v>ADDITION AND OMMISION</v>
      </c>
      <c r="C20" s="256"/>
      <c r="D20" s="254">
        <f>'BOQ for tender'!F609</f>
        <v>0</v>
      </c>
    </row>
    <row r="21" spans="1:4" ht="15">
      <c r="A21" s="258"/>
      <c r="B21" s="256"/>
      <c r="C21" s="256"/>
      <c r="D21" s="257"/>
    </row>
    <row r="22" spans="1:4" ht="15">
      <c r="A22" s="259"/>
      <c r="B22" s="256"/>
      <c r="C22" s="256"/>
      <c r="D22" s="257"/>
    </row>
    <row r="23" spans="1:4" ht="15">
      <c r="A23" s="259"/>
      <c r="B23" s="256"/>
      <c r="C23" s="256"/>
      <c r="D23" s="257"/>
    </row>
    <row r="24" spans="1:4" ht="15">
      <c r="A24" s="259"/>
      <c r="B24" s="256"/>
      <c r="C24" s="256"/>
      <c r="D24" s="257"/>
    </row>
    <row r="25" spans="1:4" ht="15">
      <c r="A25" s="259"/>
      <c r="B25" s="256"/>
      <c r="C25" s="256"/>
      <c r="D25" s="257"/>
    </row>
    <row r="26" spans="1:4" ht="15">
      <c r="A26" s="259"/>
      <c r="B26" s="256"/>
      <c r="C26" s="256"/>
      <c r="D26" s="257"/>
    </row>
    <row r="27" spans="1:4" ht="12.75">
      <c r="A27" s="260"/>
      <c r="B27" s="261"/>
      <c r="C27" s="261"/>
      <c r="D27" s="262"/>
    </row>
    <row r="28" spans="1:4" ht="15.75">
      <c r="A28" s="263"/>
      <c r="B28" s="264" t="s">
        <v>351</v>
      </c>
      <c r="C28" s="264"/>
      <c r="D28" s="265">
        <f>SUM(D7:D27)</f>
        <v>0</v>
      </c>
    </row>
    <row r="29" spans="1:4" ht="8.25" customHeight="1">
      <c r="A29" s="263"/>
      <c r="B29" s="264"/>
      <c r="C29" s="264"/>
      <c r="D29" s="265"/>
    </row>
    <row r="30" spans="1:4" ht="15.75">
      <c r="A30" s="263"/>
      <c r="B30" s="266" t="s">
        <v>352</v>
      </c>
      <c r="C30" s="264"/>
      <c r="D30" s="265">
        <f>D28*6%</f>
        <v>0</v>
      </c>
    </row>
    <row r="31" spans="1:4" ht="15">
      <c r="A31" s="267" t="s">
        <v>18</v>
      </c>
      <c r="B31" s="268" t="s">
        <v>18</v>
      </c>
      <c r="C31" s="268"/>
      <c r="D31" s="269"/>
    </row>
    <row r="32" spans="1:4" ht="48" customHeight="1">
      <c r="A32" s="270"/>
      <c r="B32" s="271" t="s">
        <v>353</v>
      </c>
      <c r="C32" s="271"/>
      <c r="D32" s="272">
        <f>D28+D30</f>
        <v>0</v>
      </c>
    </row>
    <row r="36" ht="12.75">
      <c r="B36" s="273"/>
    </row>
    <row r="39" ht="12.75">
      <c r="D39" s="280"/>
    </row>
  </sheetData>
  <sheetProtection/>
  <mergeCells count="2">
    <mergeCell ref="A1:D2"/>
    <mergeCell ref="A4:D4"/>
  </mergeCells>
  <printOptions/>
  <pageMargins left="0.7" right="0.7" top="0.75" bottom="0.75" header="0.3" footer="0.3"/>
  <pageSetup horizontalDpi="1200" verticalDpi="1200" orientation="portrait" paperSize="9" r:id="rId1"/>
  <headerFooter>
    <oddFooter>&amp;L&amp;A&amp;R&amp;"GENISO,Regular"NOVAstudio</oddFooter>
  </headerFooter>
</worksheet>
</file>

<file path=xl/worksheets/sheet6.xml><?xml version="1.0" encoding="utf-8"?>
<worksheet xmlns="http://schemas.openxmlformats.org/spreadsheetml/2006/main" xmlns:r="http://schemas.openxmlformats.org/officeDocument/2006/relationships">
  <dimension ref="A1:AG780"/>
  <sheetViews>
    <sheetView showGridLines="0" showZeros="0" zoomScaleSheetLayoutView="100" zoomScalePageLayoutView="0" workbookViewId="0" topLeftCell="A133">
      <selection activeCell="E126" sqref="E126"/>
    </sheetView>
  </sheetViews>
  <sheetFormatPr defaultColWidth="9.140625" defaultRowHeight="12.75"/>
  <cols>
    <col min="1" max="1" width="8.00390625" style="182" customWidth="1"/>
    <col min="2" max="2" width="49.421875" style="134" customWidth="1"/>
    <col min="3" max="3" width="12.140625" style="183" customWidth="1"/>
    <col min="4" max="4" width="10.140625" style="184" customWidth="1"/>
    <col min="5" max="5" width="13.00390625" style="232" customWidth="1"/>
    <col min="6" max="6" width="17.00390625" style="185" customWidth="1"/>
    <col min="7" max="7" width="9.28125" style="52" customWidth="1"/>
    <col min="8" max="8" width="11.28125" style="52" customWidth="1"/>
    <col min="9" max="9" width="8.7109375" style="52" customWidth="1"/>
    <col min="10" max="10" width="9.421875" style="52" customWidth="1"/>
    <col min="11" max="11" width="6.57421875" style="52" customWidth="1"/>
    <col min="12" max="12" width="9.421875" style="52" bestFit="1" customWidth="1"/>
    <col min="13" max="13" width="9.140625" style="52" customWidth="1"/>
    <col min="14" max="14" width="12.28125" style="52" bestFit="1" customWidth="1"/>
    <col min="15" max="16384" width="9.140625" style="52" customWidth="1"/>
  </cols>
  <sheetData>
    <row r="1" spans="1:14" ht="42" customHeight="1">
      <c r="A1" s="299" t="s">
        <v>191</v>
      </c>
      <c r="B1" s="299"/>
      <c r="C1" s="299"/>
      <c r="D1" s="299"/>
      <c r="E1" s="299"/>
      <c r="F1" s="299"/>
      <c r="G1" s="51"/>
      <c r="H1" s="51"/>
      <c r="I1" s="51"/>
      <c r="J1" s="51"/>
      <c r="K1" s="51"/>
      <c r="L1" s="51"/>
      <c r="M1" s="51"/>
      <c r="N1" s="51"/>
    </row>
    <row r="2" spans="1:14" ht="18.75" customHeight="1">
      <c r="A2" s="53" t="s">
        <v>186</v>
      </c>
      <c r="B2" s="54"/>
      <c r="C2" s="54"/>
      <c r="D2" s="55"/>
      <c r="E2" s="237"/>
      <c r="F2" s="56"/>
      <c r="G2" s="51"/>
      <c r="H2" s="51"/>
      <c r="I2" s="51"/>
      <c r="J2" s="51"/>
      <c r="K2" s="51"/>
      <c r="L2" s="51"/>
      <c r="M2" s="51"/>
      <c r="N2" s="51"/>
    </row>
    <row r="3" spans="1:6" ht="12.75" customHeight="1">
      <c r="A3" s="57"/>
      <c r="B3" s="56"/>
      <c r="C3" s="58"/>
      <c r="D3" s="58"/>
      <c r="E3" s="233"/>
      <c r="F3" s="59"/>
    </row>
    <row r="4" spans="1:6" ht="29.25" customHeight="1">
      <c r="A4" s="60" t="s">
        <v>0</v>
      </c>
      <c r="B4" s="61" t="s">
        <v>1</v>
      </c>
      <c r="C4" s="61" t="s">
        <v>27</v>
      </c>
      <c r="D4" s="61" t="s">
        <v>2</v>
      </c>
      <c r="E4" s="234" t="s">
        <v>253</v>
      </c>
      <c r="F4" s="62" t="s">
        <v>3</v>
      </c>
    </row>
    <row r="5" spans="1:6" s="67" customFormat="1" ht="15">
      <c r="A5" s="63"/>
      <c r="B5" s="64" t="s">
        <v>4</v>
      </c>
      <c r="C5" s="65"/>
      <c r="D5" s="65"/>
      <c r="E5" s="238"/>
      <c r="F5" s="66"/>
    </row>
    <row r="6" spans="1:6" s="67" customFormat="1" ht="15">
      <c r="A6" s="68"/>
      <c r="B6" s="69" t="s">
        <v>5</v>
      </c>
      <c r="C6" s="70"/>
      <c r="D6" s="70"/>
      <c r="E6" s="239"/>
      <c r="F6" s="71"/>
    </row>
    <row r="7" spans="1:6" s="67" customFormat="1" ht="11.25" customHeight="1">
      <c r="A7" s="72"/>
      <c r="B7" s="73"/>
      <c r="C7" s="74"/>
      <c r="D7" s="74"/>
      <c r="E7" s="240"/>
      <c r="F7" s="75"/>
    </row>
    <row r="8" spans="1:6" s="67" customFormat="1" ht="15">
      <c r="A8" s="76">
        <v>1.1</v>
      </c>
      <c r="B8" s="77" t="s">
        <v>44</v>
      </c>
      <c r="C8" s="74"/>
      <c r="D8" s="74"/>
      <c r="E8" s="240"/>
      <c r="F8" s="75"/>
    </row>
    <row r="9" spans="1:6" s="67" customFormat="1" ht="15">
      <c r="A9" s="78">
        <v>1</v>
      </c>
      <c r="B9" s="77" t="s">
        <v>45</v>
      </c>
      <c r="C9" s="74"/>
      <c r="D9" s="74"/>
      <c r="E9" s="240"/>
      <c r="F9" s="75"/>
    </row>
    <row r="10" spans="1:6" s="67" customFormat="1" ht="13.5" customHeight="1">
      <c r="A10" s="72"/>
      <c r="B10" s="79" t="s">
        <v>6</v>
      </c>
      <c r="C10" s="74"/>
      <c r="D10" s="74"/>
      <c r="E10" s="240"/>
      <c r="F10" s="75"/>
    </row>
    <row r="11" spans="1:6" s="67" customFormat="1" ht="13.5" customHeight="1">
      <c r="A11" s="72"/>
      <c r="B11" s="79" t="s">
        <v>46</v>
      </c>
      <c r="C11" s="74"/>
      <c r="D11" s="74"/>
      <c r="E11" s="240"/>
      <c r="F11" s="75"/>
    </row>
    <row r="12" spans="1:6" s="67" customFormat="1" ht="13.5" customHeight="1">
      <c r="A12" s="72"/>
      <c r="B12" s="79" t="s">
        <v>7</v>
      </c>
      <c r="C12" s="74"/>
      <c r="D12" s="74"/>
      <c r="E12" s="240"/>
      <c r="F12" s="75"/>
    </row>
    <row r="13" spans="1:6" s="67" customFormat="1" ht="13.5" customHeight="1">
      <c r="A13" s="72"/>
      <c r="B13" s="79" t="s">
        <v>8</v>
      </c>
      <c r="C13" s="74"/>
      <c r="D13" s="74"/>
      <c r="E13" s="240"/>
      <c r="F13" s="75"/>
    </row>
    <row r="14" spans="1:6" s="67" customFormat="1" ht="13.5" customHeight="1">
      <c r="A14" s="72"/>
      <c r="B14" s="79" t="s">
        <v>6</v>
      </c>
      <c r="C14" s="74"/>
      <c r="D14" s="74"/>
      <c r="E14" s="240"/>
      <c r="F14" s="75"/>
    </row>
    <row r="15" spans="1:6" s="67" customFormat="1" ht="13.5" customHeight="1">
      <c r="A15" s="72"/>
      <c r="B15" s="79" t="s">
        <v>47</v>
      </c>
      <c r="C15" s="74"/>
      <c r="D15" s="74"/>
      <c r="E15" s="240"/>
      <c r="F15" s="75"/>
    </row>
    <row r="16" spans="1:6" s="67" customFormat="1" ht="13.5" customHeight="1">
      <c r="A16" s="72"/>
      <c r="B16" s="79" t="s">
        <v>9</v>
      </c>
      <c r="C16" s="74"/>
      <c r="D16" s="74"/>
      <c r="E16" s="240"/>
      <c r="F16" s="75"/>
    </row>
    <row r="17" spans="1:6" s="67" customFormat="1" ht="13.5" customHeight="1">
      <c r="A17" s="72"/>
      <c r="B17" s="79" t="s">
        <v>48</v>
      </c>
      <c r="C17" s="74"/>
      <c r="D17" s="74"/>
      <c r="E17" s="240"/>
      <c r="F17" s="75"/>
    </row>
    <row r="18" spans="1:6" s="67" customFormat="1" ht="13.5" customHeight="1">
      <c r="A18" s="72"/>
      <c r="B18" s="79" t="s">
        <v>49</v>
      </c>
      <c r="C18" s="74"/>
      <c r="D18" s="74"/>
      <c r="E18" s="240"/>
      <c r="F18" s="75"/>
    </row>
    <row r="19" spans="1:6" s="67" customFormat="1" ht="13.5" customHeight="1">
      <c r="A19" s="72"/>
      <c r="B19" s="79" t="s">
        <v>50</v>
      </c>
      <c r="C19" s="74"/>
      <c r="D19" s="74"/>
      <c r="E19" s="240"/>
      <c r="F19" s="75"/>
    </row>
    <row r="20" spans="1:6" s="67" customFormat="1" ht="13.5" customHeight="1">
      <c r="A20" s="72"/>
      <c r="B20" s="79" t="s">
        <v>51</v>
      </c>
      <c r="C20" s="74"/>
      <c r="D20" s="74"/>
      <c r="E20" s="240"/>
      <c r="F20" s="75"/>
    </row>
    <row r="21" spans="1:6" s="67" customFormat="1" ht="15">
      <c r="A21" s="72"/>
      <c r="B21" s="79"/>
      <c r="C21" s="74"/>
      <c r="D21" s="74"/>
      <c r="E21" s="240"/>
      <c r="F21" s="75"/>
    </row>
    <row r="22" spans="1:6" s="67" customFormat="1" ht="15">
      <c r="A22" s="76">
        <v>1.2</v>
      </c>
      <c r="B22" s="77" t="s">
        <v>52</v>
      </c>
      <c r="C22" s="74"/>
      <c r="D22" s="74"/>
      <c r="E22" s="240"/>
      <c r="F22" s="75"/>
    </row>
    <row r="23" spans="1:6" s="67" customFormat="1" ht="59.25" customHeight="1">
      <c r="A23" s="78"/>
      <c r="B23" s="79" t="s">
        <v>53</v>
      </c>
      <c r="C23" s="80">
        <v>1</v>
      </c>
      <c r="D23" s="81" t="s">
        <v>0</v>
      </c>
      <c r="E23" s="240">
        <v>0</v>
      </c>
      <c r="F23" s="111">
        <f>ROUND(C23*E23,2)</f>
        <v>0</v>
      </c>
    </row>
    <row r="24" spans="1:6" s="67" customFormat="1" ht="15">
      <c r="A24" s="72"/>
      <c r="B24" s="79"/>
      <c r="C24" s="74"/>
      <c r="D24" s="74"/>
      <c r="E24" s="240"/>
      <c r="F24" s="75"/>
    </row>
    <row r="25" spans="1:6" s="87" customFormat="1" ht="15">
      <c r="A25" s="82">
        <v>1.3</v>
      </c>
      <c r="B25" s="83" t="s">
        <v>146</v>
      </c>
      <c r="C25" s="84"/>
      <c r="D25" s="85"/>
      <c r="E25" s="149"/>
      <c r="F25" s="86"/>
    </row>
    <row r="26" spans="1:6" s="87" customFormat="1" ht="42.75">
      <c r="A26" s="82"/>
      <c r="B26" s="88" t="s">
        <v>147</v>
      </c>
      <c r="C26" s="89">
        <v>1</v>
      </c>
      <c r="D26" s="81" t="s">
        <v>10</v>
      </c>
      <c r="E26" s="149">
        <v>0</v>
      </c>
      <c r="F26" s="111">
        <f>ROUND(C26*E26,2)</f>
        <v>0</v>
      </c>
    </row>
    <row r="27" spans="1:6" s="87" customFormat="1" ht="15">
      <c r="A27" s="82"/>
      <c r="B27" s="88"/>
      <c r="C27" s="89"/>
      <c r="D27" s="81"/>
      <c r="E27" s="149"/>
      <c r="F27" s="75"/>
    </row>
    <row r="28" spans="1:6" s="67" customFormat="1" ht="15">
      <c r="A28" s="76">
        <v>1.5</v>
      </c>
      <c r="B28" s="77" t="s">
        <v>54</v>
      </c>
      <c r="C28" s="74"/>
      <c r="D28" s="74"/>
      <c r="E28" s="240"/>
      <c r="F28" s="75"/>
    </row>
    <row r="29" spans="1:6" s="67" customFormat="1" ht="14.25">
      <c r="A29" s="78"/>
      <c r="B29" s="79" t="s">
        <v>11</v>
      </c>
      <c r="C29" s="80">
        <v>1</v>
      </c>
      <c r="D29" s="81" t="s">
        <v>102</v>
      </c>
      <c r="E29" s="240">
        <v>0</v>
      </c>
      <c r="F29" s="111">
        <f>ROUND(C29*E29,2)</f>
        <v>0</v>
      </c>
    </row>
    <row r="30" spans="1:6" s="67" customFormat="1" ht="10.5" customHeight="1">
      <c r="A30" s="72"/>
      <c r="B30" s="79"/>
      <c r="C30" s="74"/>
      <c r="D30" s="74"/>
      <c r="E30" s="240"/>
      <c r="F30" s="75"/>
    </row>
    <row r="31" spans="1:6" s="67" customFormat="1" ht="15">
      <c r="A31" s="76">
        <v>1.6</v>
      </c>
      <c r="B31" s="77" t="s">
        <v>55</v>
      </c>
      <c r="C31" s="80"/>
      <c r="D31" s="74"/>
      <c r="E31" s="240"/>
      <c r="F31" s="75"/>
    </row>
    <row r="32" spans="1:6" s="67" customFormat="1" ht="32.25" customHeight="1">
      <c r="A32" s="72"/>
      <c r="B32" s="79" t="s">
        <v>56</v>
      </c>
      <c r="C32" s="80">
        <v>1</v>
      </c>
      <c r="D32" s="80" t="s">
        <v>0</v>
      </c>
      <c r="E32" s="240">
        <v>0</v>
      </c>
      <c r="F32" s="111">
        <f>ROUND(C32*E32,2)</f>
        <v>0</v>
      </c>
    </row>
    <row r="33" spans="1:6" s="67" customFormat="1" ht="32.25" customHeight="1">
      <c r="A33" s="72"/>
      <c r="B33" s="79"/>
      <c r="C33" s="80"/>
      <c r="D33" s="80"/>
      <c r="E33" s="240"/>
      <c r="F33" s="75"/>
    </row>
    <row r="34" spans="1:6" s="67" customFormat="1" ht="32.25" customHeight="1">
      <c r="A34" s="72"/>
      <c r="B34" s="79"/>
      <c r="C34" s="80"/>
      <c r="D34" s="80"/>
      <c r="E34" s="240"/>
      <c r="F34" s="75"/>
    </row>
    <row r="35" spans="1:6" s="67" customFormat="1" ht="32.25" customHeight="1">
      <c r="A35" s="72"/>
      <c r="B35" s="79"/>
      <c r="C35" s="80"/>
      <c r="D35" s="80"/>
      <c r="E35" s="240"/>
      <c r="F35" s="75"/>
    </row>
    <row r="36" spans="1:6" s="67" customFormat="1" ht="32.25" customHeight="1">
      <c r="A36" s="72"/>
      <c r="B36" s="79"/>
      <c r="C36" s="80"/>
      <c r="D36" s="80"/>
      <c r="E36" s="240"/>
      <c r="F36" s="75"/>
    </row>
    <row r="37" spans="1:6" s="67" customFormat="1" ht="32.25" customHeight="1">
      <c r="A37" s="72"/>
      <c r="B37" s="79"/>
      <c r="C37" s="80"/>
      <c r="D37" s="80"/>
      <c r="E37" s="240"/>
      <c r="F37" s="75"/>
    </row>
    <row r="38" spans="1:6" s="67" customFormat="1" ht="42" customHeight="1">
      <c r="A38" s="72"/>
      <c r="B38" s="79"/>
      <c r="C38" s="80"/>
      <c r="D38" s="80"/>
      <c r="E38" s="240"/>
      <c r="F38" s="75"/>
    </row>
    <row r="39" spans="1:6" s="67" customFormat="1" ht="32.25" customHeight="1">
      <c r="A39" s="72"/>
      <c r="B39" s="79"/>
      <c r="C39" s="80"/>
      <c r="D39" s="80"/>
      <c r="E39" s="240"/>
      <c r="F39" s="75"/>
    </row>
    <row r="40" spans="1:6" s="67" customFormat="1" ht="15">
      <c r="A40" s="72"/>
      <c r="B40" s="79"/>
      <c r="C40" s="80"/>
      <c r="D40" s="80"/>
      <c r="E40" s="240"/>
      <c r="F40" s="75"/>
    </row>
    <row r="41" spans="1:6" s="67" customFormat="1" ht="12" customHeight="1">
      <c r="A41" s="91"/>
      <c r="B41" s="92"/>
      <c r="C41" s="93"/>
      <c r="D41" s="94"/>
      <c r="E41" s="241"/>
      <c r="F41" s="95"/>
    </row>
    <row r="42" spans="1:6" s="67" customFormat="1" ht="15">
      <c r="A42" s="96"/>
      <c r="B42" s="97" t="s">
        <v>57</v>
      </c>
      <c r="C42" s="98"/>
      <c r="D42" s="99"/>
      <c r="E42" s="190"/>
      <c r="F42" s="100"/>
    </row>
    <row r="43" spans="1:6" s="67" customFormat="1" ht="15">
      <c r="A43" s="44"/>
      <c r="B43" s="294" t="s">
        <v>58</v>
      </c>
      <c r="C43" s="294"/>
      <c r="D43" s="45"/>
      <c r="E43" s="236"/>
      <c r="F43" s="46">
        <f>SUM(F22:F34)</f>
        <v>0</v>
      </c>
    </row>
    <row r="44" spans="1:6" ht="15">
      <c r="A44" s="101"/>
      <c r="B44" s="64" t="s">
        <v>12</v>
      </c>
      <c r="C44" s="102"/>
      <c r="D44" s="103"/>
      <c r="E44" s="147"/>
      <c r="F44" s="104"/>
    </row>
    <row r="45" spans="1:6" s="108" customFormat="1" ht="15">
      <c r="A45" s="105"/>
      <c r="B45" s="69" t="s">
        <v>13</v>
      </c>
      <c r="C45" s="106"/>
      <c r="D45" s="107"/>
      <c r="E45" s="188"/>
      <c r="F45" s="100"/>
    </row>
    <row r="46" spans="1:6" s="108" customFormat="1" ht="13.5" customHeight="1">
      <c r="A46" s="76"/>
      <c r="B46" s="73"/>
      <c r="C46" s="109"/>
      <c r="D46" s="110"/>
      <c r="E46" s="149"/>
      <c r="F46" s="111"/>
    </row>
    <row r="47" spans="1:6" ht="15">
      <c r="A47" s="76">
        <v>2</v>
      </c>
      <c r="B47" s="77" t="s">
        <v>59</v>
      </c>
      <c r="C47" s="112"/>
      <c r="D47" s="110"/>
      <c r="E47" s="115"/>
      <c r="F47" s="111"/>
    </row>
    <row r="48" spans="1:6" ht="57">
      <c r="A48" s="113"/>
      <c r="B48" s="114" t="s">
        <v>60</v>
      </c>
      <c r="C48" s="112"/>
      <c r="D48" s="115"/>
      <c r="E48" s="150"/>
      <c r="F48" s="111"/>
    </row>
    <row r="49" spans="1:6" ht="15">
      <c r="A49" s="113"/>
      <c r="B49" s="114"/>
      <c r="C49" s="112"/>
      <c r="D49" s="110"/>
      <c r="E49" s="115"/>
      <c r="F49" s="111"/>
    </row>
    <row r="50" spans="1:6" ht="15">
      <c r="A50" s="76">
        <v>2.1</v>
      </c>
      <c r="B50" s="77" t="s">
        <v>161</v>
      </c>
      <c r="C50" s="112"/>
      <c r="D50" s="110"/>
      <c r="E50" s="115"/>
      <c r="F50" s="111"/>
    </row>
    <row r="51" spans="1:6" ht="31.5" customHeight="1">
      <c r="A51" s="113"/>
      <c r="B51" s="114" t="s">
        <v>162</v>
      </c>
      <c r="C51" s="89">
        <v>1</v>
      </c>
      <c r="D51" s="115" t="s">
        <v>0</v>
      </c>
      <c r="E51" s="150">
        <v>0</v>
      </c>
      <c r="F51" s="111">
        <f>ROUND(C51*E51,2)</f>
        <v>0</v>
      </c>
    </row>
    <row r="52" spans="1:6" ht="15">
      <c r="A52" s="113"/>
      <c r="B52" s="114"/>
      <c r="C52" s="112"/>
      <c r="D52" s="110"/>
      <c r="E52" s="115"/>
      <c r="F52" s="111"/>
    </row>
    <row r="53" spans="1:6" ht="15">
      <c r="A53" s="76">
        <v>2.2</v>
      </c>
      <c r="B53" s="77" t="s">
        <v>61</v>
      </c>
      <c r="C53" s="112"/>
      <c r="D53" s="115"/>
      <c r="E53" s="149"/>
      <c r="F53" s="111"/>
    </row>
    <row r="54" spans="1:6" ht="71.25">
      <c r="A54" s="113"/>
      <c r="B54" s="114" t="s">
        <v>122</v>
      </c>
      <c r="C54" s="112"/>
      <c r="D54" s="115"/>
      <c r="E54" s="115"/>
      <c r="F54" s="111"/>
    </row>
    <row r="55" spans="1:6" ht="10.5" customHeight="1">
      <c r="A55" s="113"/>
      <c r="B55" s="79"/>
      <c r="C55" s="112"/>
      <c r="D55" s="115"/>
      <c r="E55" s="115"/>
      <c r="F55" s="111"/>
    </row>
    <row r="56" spans="1:6" ht="28.5">
      <c r="A56" s="78">
        <v>1</v>
      </c>
      <c r="B56" s="117" t="s">
        <v>149</v>
      </c>
      <c r="C56" s="112">
        <v>12.43</v>
      </c>
      <c r="D56" s="116" t="s">
        <v>15</v>
      </c>
      <c r="E56" s="149">
        <v>0</v>
      </c>
      <c r="F56" s="111">
        <f>ROUND(C56*E56,2)</f>
        <v>0</v>
      </c>
    </row>
    <row r="57" spans="1:6" ht="14.25">
      <c r="A57" s="78"/>
      <c r="B57" s="117"/>
      <c r="C57" s="112"/>
      <c r="D57" s="116"/>
      <c r="E57" s="149"/>
      <c r="F57" s="111"/>
    </row>
    <row r="58" spans="1:6" ht="15">
      <c r="A58" s="76">
        <v>2.3</v>
      </c>
      <c r="B58" s="77" t="s">
        <v>62</v>
      </c>
      <c r="C58" s="109"/>
      <c r="D58" s="110"/>
      <c r="E58" s="149"/>
      <c r="F58" s="111"/>
    </row>
    <row r="59" spans="1:6" ht="28.5">
      <c r="A59" s="113"/>
      <c r="B59" s="114" t="s">
        <v>63</v>
      </c>
      <c r="C59" s="112"/>
      <c r="D59" s="115"/>
      <c r="E59" s="149"/>
      <c r="F59" s="111"/>
    </row>
    <row r="60" spans="1:6" ht="42.75">
      <c r="A60" s="78">
        <v>1</v>
      </c>
      <c r="B60" s="114" t="s">
        <v>163</v>
      </c>
      <c r="C60" s="112">
        <v>223.57</v>
      </c>
      <c r="D60" s="116" t="s">
        <v>14</v>
      </c>
      <c r="E60" s="149">
        <v>0</v>
      </c>
      <c r="F60" s="111">
        <f>ROUND(C60*E60,2)</f>
        <v>0</v>
      </c>
    </row>
    <row r="61" spans="1:6" ht="14.25">
      <c r="A61" s="78"/>
      <c r="B61" s="114"/>
      <c r="C61" s="112"/>
      <c r="D61" s="116"/>
      <c r="E61" s="149"/>
      <c r="F61" s="111"/>
    </row>
    <row r="62" spans="1:6" ht="15">
      <c r="A62" s="76">
        <v>2.4</v>
      </c>
      <c r="B62" s="77" t="s">
        <v>64</v>
      </c>
      <c r="C62" s="112"/>
      <c r="D62" s="116"/>
      <c r="E62" s="149"/>
      <c r="F62" s="111"/>
    </row>
    <row r="63" spans="1:6" ht="28.5">
      <c r="A63" s="76"/>
      <c r="B63" s="114" t="s">
        <v>65</v>
      </c>
      <c r="C63" s="112"/>
      <c r="D63" s="116"/>
      <c r="E63" s="149"/>
      <c r="F63" s="111"/>
    </row>
    <row r="64" spans="1:6" ht="42.75">
      <c r="A64" s="78">
        <v>1</v>
      </c>
      <c r="B64" s="79" t="s">
        <v>164</v>
      </c>
      <c r="C64" s="89">
        <v>1</v>
      </c>
      <c r="D64" s="116" t="s">
        <v>0</v>
      </c>
      <c r="E64" s="149">
        <v>0</v>
      </c>
      <c r="F64" s="111">
        <f>ROUND(C64*E64,2)</f>
        <v>0</v>
      </c>
    </row>
    <row r="65" spans="1:6" ht="14.25">
      <c r="A65" s="78"/>
      <c r="B65" s="114"/>
      <c r="C65" s="89"/>
      <c r="D65" s="116"/>
      <c r="E65" s="149"/>
      <c r="F65" s="111"/>
    </row>
    <row r="66" spans="1:6" ht="14.25">
      <c r="A66" s="78"/>
      <c r="B66" s="114"/>
      <c r="C66" s="112"/>
      <c r="D66" s="116"/>
      <c r="E66" s="149"/>
      <c r="F66" s="111"/>
    </row>
    <row r="67" spans="1:6" ht="32.25" customHeight="1">
      <c r="A67" s="78"/>
      <c r="B67" s="114"/>
      <c r="C67" s="112"/>
      <c r="D67" s="116"/>
      <c r="E67" s="149"/>
      <c r="F67" s="111"/>
    </row>
    <row r="68" spans="1:6" ht="15" customHeight="1">
      <c r="A68" s="78"/>
      <c r="B68" s="114"/>
      <c r="C68" s="112"/>
      <c r="D68" s="116"/>
      <c r="E68" s="149"/>
      <c r="F68" s="111"/>
    </row>
    <row r="69" spans="1:6" ht="15" customHeight="1">
      <c r="A69" s="78"/>
      <c r="B69" s="114"/>
      <c r="C69" s="112"/>
      <c r="D69" s="116"/>
      <c r="E69" s="149"/>
      <c r="F69" s="111"/>
    </row>
    <row r="70" spans="1:6" ht="15" customHeight="1">
      <c r="A70" s="78"/>
      <c r="B70" s="114"/>
      <c r="C70" s="112"/>
      <c r="D70" s="116"/>
      <c r="E70" s="149"/>
      <c r="F70" s="111"/>
    </row>
    <row r="71" spans="1:6" ht="15" customHeight="1">
      <c r="A71" s="78"/>
      <c r="B71" s="114"/>
      <c r="C71" s="112"/>
      <c r="D71" s="116"/>
      <c r="E71" s="149"/>
      <c r="F71" s="111"/>
    </row>
    <row r="72" spans="1:6" ht="15" customHeight="1">
      <c r="A72" s="78"/>
      <c r="B72" s="114"/>
      <c r="C72" s="112"/>
      <c r="D72" s="116"/>
      <c r="E72" s="149"/>
      <c r="F72" s="111"/>
    </row>
    <row r="73" spans="1:6" ht="15" customHeight="1">
      <c r="A73" s="78"/>
      <c r="B73" s="114"/>
      <c r="C73" s="112"/>
      <c r="D73" s="116"/>
      <c r="E73" s="149"/>
      <c r="F73" s="111"/>
    </row>
    <row r="74" spans="1:6" ht="15" customHeight="1">
      <c r="A74" s="78"/>
      <c r="B74" s="114"/>
      <c r="C74" s="112"/>
      <c r="D74" s="116"/>
      <c r="E74" s="149"/>
      <c r="F74" s="111"/>
    </row>
    <row r="75" spans="1:6" ht="15" customHeight="1">
      <c r="A75" s="78"/>
      <c r="B75" s="114"/>
      <c r="C75" s="112"/>
      <c r="D75" s="116"/>
      <c r="E75" s="149"/>
      <c r="F75" s="111"/>
    </row>
    <row r="76" spans="1:6" ht="15" customHeight="1">
      <c r="A76" s="78"/>
      <c r="B76" s="114"/>
      <c r="C76" s="112"/>
      <c r="D76" s="116"/>
      <c r="E76" s="149"/>
      <c r="F76" s="111"/>
    </row>
    <row r="77" spans="1:6" ht="15" customHeight="1">
      <c r="A77" s="78"/>
      <c r="B77" s="114"/>
      <c r="C77" s="112"/>
      <c r="D77" s="116"/>
      <c r="E77" s="149"/>
      <c r="F77" s="111"/>
    </row>
    <row r="78" spans="1:6" ht="15" customHeight="1">
      <c r="A78" s="78"/>
      <c r="B78" s="114"/>
      <c r="C78" s="112"/>
      <c r="D78" s="116"/>
      <c r="E78" s="149"/>
      <c r="F78" s="111"/>
    </row>
    <row r="79" spans="1:6" ht="15" customHeight="1">
      <c r="A79" s="78"/>
      <c r="B79" s="114"/>
      <c r="C79" s="112"/>
      <c r="D79" s="116"/>
      <c r="E79" s="149"/>
      <c r="F79" s="111"/>
    </row>
    <row r="80" spans="1:6" ht="15" customHeight="1">
      <c r="A80" s="78"/>
      <c r="B80" s="114"/>
      <c r="C80" s="112"/>
      <c r="D80" s="116"/>
      <c r="E80" s="149"/>
      <c r="F80" s="111"/>
    </row>
    <row r="81" spans="1:6" ht="15" customHeight="1">
      <c r="A81" s="78"/>
      <c r="B81" s="114"/>
      <c r="C81" s="112"/>
      <c r="D81" s="116"/>
      <c r="E81" s="149"/>
      <c r="F81" s="111"/>
    </row>
    <row r="82" spans="1:6" ht="14.25">
      <c r="A82" s="78"/>
      <c r="B82" s="114"/>
      <c r="C82" s="112"/>
      <c r="D82" s="116"/>
      <c r="E82" s="149"/>
      <c r="F82" s="111"/>
    </row>
    <row r="83" spans="1:6" ht="14.25">
      <c r="A83" s="78"/>
      <c r="B83" s="114"/>
      <c r="C83" s="112"/>
      <c r="D83" s="116"/>
      <c r="E83" s="149"/>
      <c r="F83" s="111"/>
    </row>
    <row r="84" spans="1:6" ht="14.25">
      <c r="A84" s="118"/>
      <c r="B84" s="119"/>
      <c r="C84" s="120"/>
      <c r="D84" s="121"/>
      <c r="E84" s="189"/>
      <c r="F84" s="122"/>
    </row>
    <row r="85" spans="1:6" ht="15">
      <c r="A85" s="123"/>
      <c r="B85" s="124" t="s">
        <v>16</v>
      </c>
      <c r="C85" s="56"/>
      <c r="D85" s="125"/>
      <c r="E85" s="235"/>
      <c r="F85" s="100"/>
    </row>
    <row r="86" spans="1:6" s="126" customFormat="1" ht="15">
      <c r="A86" s="44"/>
      <c r="B86" s="294" t="s">
        <v>66</v>
      </c>
      <c r="C86" s="294"/>
      <c r="D86" s="45"/>
      <c r="E86" s="236"/>
      <c r="F86" s="46">
        <f>SUM(F49:F85)</f>
        <v>0</v>
      </c>
    </row>
    <row r="87" spans="1:6" ht="15">
      <c r="A87" s="101"/>
      <c r="B87" s="64" t="s">
        <v>17</v>
      </c>
      <c r="C87" s="102"/>
      <c r="D87" s="103"/>
      <c r="E87" s="147"/>
      <c r="F87" s="104"/>
    </row>
    <row r="88" spans="1:6" ht="15">
      <c r="A88" s="105"/>
      <c r="B88" s="69" t="s">
        <v>67</v>
      </c>
      <c r="C88" s="127"/>
      <c r="D88" s="128"/>
      <c r="E88" s="128"/>
      <c r="F88" s="100"/>
    </row>
    <row r="89" spans="1:6" ht="21" customHeight="1">
      <c r="A89" s="76"/>
      <c r="B89" s="73"/>
      <c r="C89" s="112"/>
      <c r="D89" s="115"/>
      <c r="E89" s="115"/>
      <c r="F89" s="111"/>
    </row>
    <row r="90" spans="1:6" ht="15">
      <c r="A90" s="76">
        <v>3.1</v>
      </c>
      <c r="B90" s="77" t="s">
        <v>59</v>
      </c>
      <c r="C90" s="112"/>
      <c r="D90" s="115"/>
      <c r="E90" s="115"/>
      <c r="F90" s="111"/>
    </row>
    <row r="91" spans="1:6" ht="87.75" customHeight="1">
      <c r="A91" s="113"/>
      <c r="B91" s="114" t="s">
        <v>68</v>
      </c>
      <c r="C91" s="112"/>
      <c r="D91" s="115"/>
      <c r="E91" s="115"/>
      <c r="F91" s="111"/>
    </row>
    <row r="92" spans="1:6" ht="28.5">
      <c r="A92" s="113"/>
      <c r="B92" s="114" t="s">
        <v>69</v>
      </c>
      <c r="C92" s="112"/>
      <c r="D92" s="115"/>
      <c r="E92" s="115"/>
      <c r="F92" s="111"/>
    </row>
    <row r="93" spans="1:6" ht="42.75">
      <c r="A93" s="113"/>
      <c r="B93" s="114" t="s">
        <v>70</v>
      </c>
      <c r="C93" s="112"/>
      <c r="D93" s="115"/>
      <c r="E93" s="115"/>
      <c r="F93" s="111"/>
    </row>
    <row r="94" spans="1:6" ht="14.25">
      <c r="A94" s="113"/>
      <c r="B94" s="114"/>
      <c r="C94" s="112"/>
      <c r="D94" s="130">
        <v>0</v>
      </c>
      <c r="E94" s="115"/>
      <c r="F94" s="111"/>
    </row>
    <row r="95" spans="1:6" ht="15">
      <c r="A95" s="76">
        <v>3.2</v>
      </c>
      <c r="B95" s="77" t="s">
        <v>71</v>
      </c>
      <c r="C95" s="112"/>
      <c r="D95" s="130">
        <v>0</v>
      </c>
      <c r="E95" s="115"/>
      <c r="F95" s="111"/>
    </row>
    <row r="96" spans="1:6" ht="28.5">
      <c r="A96" s="113"/>
      <c r="B96" s="114" t="s">
        <v>72</v>
      </c>
      <c r="C96" s="112"/>
      <c r="D96" s="130">
        <v>0</v>
      </c>
      <c r="E96" s="115"/>
      <c r="F96" s="111"/>
    </row>
    <row r="97" spans="1:6" ht="18" customHeight="1">
      <c r="A97" s="78"/>
      <c r="B97" s="114" t="s">
        <v>73</v>
      </c>
      <c r="C97" s="112"/>
      <c r="D97" s="116"/>
      <c r="E97" s="149"/>
      <c r="F97" s="111"/>
    </row>
    <row r="98" spans="1:6" ht="18" customHeight="1">
      <c r="A98" s="78">
        <v>1</v>
      </c>
      <c r="B98" s="114" t="s">
        <v>187</v>
      </c>
      <c r="C98" s="112">
        <v>1.78</v>
      </c>
      <c r="D98" s="116" t="s">
        <v>15</v>
      </c>
      <c r="E98" s="149">
        <v>0</v>
      </c>
      <c r="F98" s="111">
        <f>ROUND(C98*E98,2)</f>
        <v>0</v>
      </c>
    </row>
    <row r="99" spans="1:6" ht="18" customHeight="1">
      <c r="A99" s="78"/>
      <c r="B99" s="114"/>
      <c r="C99" s="112"/>
      <c r="D99" s="116"/>
      <c r="E99" s="149"/>
      <c r="F99" s="111"/>
    </row>
    <row r="100" spans="1:6" ht="15">
      <c r="A100" s="76">
        <v>3.3</v>
      </c>
      <c r="B100" s="77" t="s">
        <v>74</v>
      </c>
      <c r="C100" s="112"/>
      <c r="D100" s="116"/>
      <c r="E100" s="149"/>
      <c r="F100" s="111"/>
    </row>
    <row r="101" spans="1:6" ht="28.5">
      <c r="A101" s="78"/>
      <c r="B101" s="79" t="s">
        <v>75</v>
      </c>
      <c r="C101" s="112"/>
      <c r="D101" s="116"/>
      <c r="E101" s="149"/>
      <c r="F101" s="111"/>
    </row>
    <row r="102" spans="1:6" ht="28.5">
      <c r="A102" s="78">
        <v>1</v>
      </c>
      <c r="B102" s="79" t="s">
        <v>150</v>
      </c>
      <c r="C102" s="112">
        <v>223.57</v>
      </c>
      <c r="D102" s="116" t="s">
        <v>14</v>
      </c>
      <c r="E102" s="149">
        <v>0</v>
      </c>
      <c r="F102" s="111">
        <f>ROUND(C102*E102,2)</f>
        <v>0</v>
      </c>
    </row>
    <row r="103" spans="1:6" ht="17.25" customHeight="1">
      <c r="A103" s="113"/>
      <c r="B103" s="79"/>
      <c r="C103" s="112"/>
      <c r="D103" s="130"/>
      <c r="E103" s="149"/>
      <c r="F103" s="111"/>
    </row>
    <row r="104" spans="1:6" ht="15">
      <c r="A104" s="131">
        <v>3.4</v>
      </c>
      <c r="B104" s="132" t="s">
        <v>76</v>
      </c>
      <c r="C104" s="112"/>
      <c r="D104" s="130">
        <v>0</v>
      </c>
      <c r="E104" s="149"/>
      <c r="F104" s="111"/>
    </row>
    <row r="105" spans="1:6" ht="24" customHeight="1">
      <c r="A105" s="113" t="s">
        <v>18</v>
      </c>
      <c r="B105" s="133" t="s">
        <v>19</v>
      </c>
      <c r="C105" s="112"/>
      <c r="D105" s="130">
        <v>0</v>
      </c>
      <c r="E105" s="149"/>
      <c r="F105" s="111"/>
    </row>
    <row r="106" spans="1:6" ht="15">
      <c r="A106" s="113" t="s">
        <v>24</v>
      </c>
      <c r="B106" s="77" t="s">
        <v>189</v>
      </c>
      <c r="C106" s="112"/>
      <c r="D106" s="130">
        <v>0</v>
      </c>
      <c r="E106" s="149"/>
      <c r="F106" s="111"/>
    </row>
    <row r="107" spans="1:6" s="108" customFormat="1" ht="21.75" customHeight="1">
      <c r="A107" s="78">
        <v>1</v>
      </c>
      <c r="B107" s="79" t="s">
        <v>165</v>
      </c>
      <c r="C107" s="112">
        <v>10.66</v>
      </c>
      <c r="D107" s="116" t="s">
        <v>15</v>
      </c>
      <c r="E107" s="149">
        <v>0</v>
      </c>
      <c r="F107" s="111">
        <f aca="true" t="shared" si="0" ref="F107:F112">ROUND(C107*E107,2)</f>
        <v>0</v>
      </c>
    </row>
    <row r="108" spans="1:6" s="108" customFormat="1" ht="21.75" customHeight="1">
      <c r="A108" s="78">
        <v>2</v>
      </c>
      <c r="B108" s="79" t="s">
        <v>188</v>
      </c>
      <c r="C108" s="112">
        <v>2.69</v>
      </c>
      <c r="D108" s="116" t="s">
        <v>15</v>
      </c>
      <c r="E108" s="149">
        <v>0</v>
      </c>
      <c r="F108" s="111">
        <f t="shared" si="0"/>
        <v>0</v>
      </c>
    </row>
    <row r="109" spans="1:6" s="108" customFormat="1" ht="21.75" customHeight="1">
      <c r="A109" s="78">
        <v>3</v>
      </c>
      <c r="B109" s="79" t="s">
        <v>193</v>
      </c>
      <c r="C109" s="112">
        <v>27.32</v>
      </c>
      <c r="D109" s="116" t="s">
        <v>15</v>
      </c>
      <c r="E109" s="149">
        <v>0</v>
      </c>
      <c r="F109" s="111">
        <f t="shared" si="0"/>
        <v>0</v>
      </c>
    </row>
    <row r="110" spans="1:6" s="108" customFormat="1" ht="21.75" customHeight="1">
      <c r="A110" s="78">
        <v>4</v>
      </c>
      <c r="B110" s="79" t="s">
        <v>190</v>
      </c>
      <c r="C110" s="112">
        <v>8.29</v>
      </c>
      <c r="D110" s="116" t="s">
        <v>15</v>
      </c>
      <c r="E110" s="149">
        <v>0</v>
      </c>
      <c r="F110" s="111">
        <f t="shared" si="0"/>
        <v>0</v>
      </c>
    </row>
    <row r="111" spans="1:6" s="108" customFormat="1" ht="21.75" customHeight="1">
      <c r="A111" s="78">
        <v>5</v>
      </c>
      <c r="B111" s="79" t="s">
        <v>195</v>
      </c>
      <c r="C111" s="112">
        <v>1.01</v>
      </c>
      <c r="D111" s="116" t="s">
        <v>15</v>
      </c>
      <c r="E111" s="149">
        <v>0</v>
      </c>
      <c r="F111" s="111">
        <f t="shared" si="0"/>
        <v>0</v>
      </c>
    </row>
    <row r="112" spans="1:6" s="108" customFormat="1" ht="22.5" customHeight="1">
      <c r="A112" s="78">
        <v>6</v>
      </c>
      <c r="B112" s="79" t="s">
        <v>199</v>
      </c>
      <c r="C112" s="112">
        <v>4.34</v>
      </c>
      <c r="D112" s="116" t="s">
        <v>15</v>
      </c>
      <c r="E112" s="149">
        <v>0</v>
      </c>
      <c r="F112" s="111">
        <f t="shared" si="0"/>
        <v>0</v>
      </c>
    </row>
    <row r="113" spans="1:6" s="108" customFormat="1" ht="22.5" customHeight="1">
      <c r="A113" s="78"/>
      <c r="B113" s="79"/>
      <c r="C113" s="112"/>
      <c r="D113" s="116"/>
      <c r="E113" s="149"/>
      <c r="F113" s="111"/>
    </row>
    <row r="114" spans="1:6" s="134" customFormat="1" ht="15">
      <c r="A114" s="113" t="s">
        <v>180</v>
      </c>
      <c r="B114" s="132" t="s">
        <v>77</v>
      </c>
      <c r="C114" s="112"/>
      <c r="D114" s="116"/>
      <c r="E114" s="149"/>
      <c r="F114" s="111"/>
    </row>
    <row r="115" spans="1:6" s="288" customFormat="1" ht="14.25">
      <c r="A115" s="282">
        <v>1</v>
      </c>
      <c r="B115" s="283" t="s">
        <v>192</v>
      </c>
      <c r="C115" s="284">
        <v>12</v>
      </c>
      <c r="D115" s="285" t="s">
        <v>14</v>
      </c>
      <c r="E115" s="286">
        <v>150</v>
      </c>
      <c r="F115" s="287">
        <f>ROUND(C115*E115,2)</f>
        <v>1800</v>
      </c>
    </row>
    <row r="116" spans="1:6" ht="14.25">
      <c r="A116" s="78"/>
      <c r="B116" s="79"/>
      <c r="C116" s="112"/>
      <c r="D116" s="116"/>
      <c r="E116" s="149"/>
      <c r="F116" s="111"/>
    </row>
    <row r="117" spans="1:6" ht="14.25">
      <c r="A117" s="78"/>
      <c r="B117" s="79"/>
      <c r="C117" s="89"/>
      <c r="D117" s="116"/>
      <c r="E117" s="149"/>
      <c r="F117" s="111"/>
    </row>
    <row r="118" spans="1:6" ht="15">
      <c r="A118" s="76">
        <v>3.5</v>
      </c>
      <c r="B118" s="132" t="s">
        <v>78</v>
      </c>
      <c r="C118" s="112"/>
      <c r="D118" s="116"/>
      <c r="E118" s="149"/>
      <c r="F118" s="111"/>
    </row>
    <row r="119" spans="1:6" ht="15">
      <c r="A119" s="136"/>
      <c r="B119" s="77" t="s">
        <v>59</v>
      </c>
      <c r="C119" s="112"/>
      <c r="D119" s="116"/>
      <c r="E119" s="149"/>
      <c r="F119" s="111"/>
    </row>
    <row r="120" spans="1:6" ht="71.25">
      <c r="A120" s="136"/>
      <c r="B120" s="114" t="s">
        <v>79</v>
      </c>
      <c r="C120" s="112"/>
      <c r="D120" s="116"/>
      <c r="E120" s="149"/>
      <c r="F120" s="111"/>
    </row>
    <row r="121" spans="1:6" ht="8.25" customHeight="1">
      <c r="A121" s="136"/>
      <c r="B121" s="77"/>
      <c r="C121" s="112"/>
      <c r="D121" s="116"/>
      <c r="E121" s="149"/>
      <c r="F121" s="111"/>
    </row>
    <row r="122" spans="1:6" ht="15">
      <c r="A122" s="113" t="s">
        <v>20</v>
      </c>
      <c r="B122" s="77" t="s">
        <v>189</v>
      </c>
      <c r="C122" s="112"/>
      <c r="D122" s="130">
        <v>0</v>
      </c>
      <c r="E122" s="149"/>
      <c r="F122" s="111"/>
    </row>
    <row r="123" spans="1:6" s="108" customFormat="1" ht="21.75" customHeight="1">
      <c r="A123" s="78">
        <v>1</v>
      </c>
      <c r="B123" s="79" t="s">
        <v>165</v>
      </c>
      <c r="C123" s="112">
        <v>71.04</v>
      </c>
      <c r="D123" s="116" t="s">
        <v>14</v>
      </c>
      <c r="E123" s="149">
        <v>0</v>
      </c>
      <c r="F123" s="111">
        <f aca="true" t="shared" si="1" ref="F123:F128">ROUND(C123*E123,2)</f>
        <v>0</v>
      </c>
    </row>
    <row r="124" spans="1:6" s="108" customFormat="1" ht="21.75" customHeight="1">
      <c r="A124" s="118">
        <v>2</v>
      </c>
      <c r="B124" s="92" t="s">
        <v>188</v>
      </c>
      <c r="C124" s="120">
        <v>53.76</v>
      </c>
      <c r="D124" s="121" t="s">
        <v>14</v>
      </c>
      <c r="E124" s="189">
        <v>0</v>
      </c>
      <c r="F124" s="135">
        <f t="shared" si="1"/>
        <v>0</v>
      </c>
    </row>
    <row r="125" spans="1:6" s="289" customFormat="1" ht="21.75" customHeight="1">
      <c r="A125" s="282">
        <v>3</v>
      </c>
      <c r="B125" s="283" t="s">
        <v>166</v>
      </c>
      <c r="C125" s="284">
        <v>8.59</v>
      </c>
      <c r="D125" s="285" t="s">
        <v>14</v>
      </c>
      <c r="E125" s="286">
        <v>216</v>
      </c>
      <c r="F125" s="287">
        <f t="shared" si="1"/>
        <v>1855.44</v>
      </c>
    </row>
    <row r="126" spans="1:6" s="108" customFormat="1" ht="21.75" customHeight="1">
      <c r="A126" s="78">
        <v>4</v>
      </c>
      <c r="B126" s="79" t="s">
        <v>190</v>
      </c>
      <c r="C126" s="112">
        <v>55.24</v>
      </c>
      <c r="D126" s="116" t="s">
        <v>14</v>
      </c>
      <c r="E126" s="149">
        <v>0</v>
      </c>
      <c r="F126" s="111">
        <f t="shared" si="1"/>
        <v>0</v>
      </c>
    </row>
    <row r="127" spans="1:6" s="108" customFormat="1" ht="21.75" customHeight="1">
      <c r="A127" s="78">
        <v>5</v>
      </c>
      <c r="B127" s="79" t="s">
        <v>195</v>
      </c>
      <c r="C127" s="112">
        <v>10.43</v>
      </c>
      <c r="D127" s="116" t="s">
        <v>14</v>
      </c>
      <c r="E127" s="149">
        <v>0</v>
      </c>
      <c r="F127" s="111">
        <f t="shared" si="1"/>
        <v>0</v>
      </c>
    </row>
    <row r="128" spans="1:6" s="108" customFormat="1" ht="21.75" customHeight="1">
      <c r="A128" s="78">
        <v>6</v>
      </c>
      <c r="B128" s="79" t="s">
        <v>199</v>
      </c>
      <c r="C128" s="112">
        <v>57.84</v>
      </c>
      <c r="D128" s="116" t="s">
        <v>14</v>
      </c>
      <c r="E128" s="149">
        <v>0</v>
      </c>
      <c r="F128" s="111">
        <f t="shared" si="1"/>
        <v>0</v>
      </c>
    </row>
    <row r="129" spans="1:6" s="108" customFormat="1" ht="16.5" customHeight="1">
      <c r="A129" s="78"/>
      <c r="B129" s="79"/>
      <c r="C129" s="112"/>
      <c r="D129" s="116"/>
      <c r="E129" s="149"/>
      <c r="F129" s="111"/>
    </row>
    <row r="130" spans="1:6" ht="15">
      <c r="A130" s="76">
        <v>3.6</v>
      </c>
      <c r="B130" s="132" t="s">
        <v>80</v>
      </c>
      <c r="C130" s="112"/>
      <c r="D130" s="130">
        <v>0</v>
      </c>
      <c r="E130" s="149"/>
      <c r="F130" s="111"/>
    </row>
    <row r="131" spans="1:6" ht="15">
      <c r="A131" s="136"/>
      <c r="B131" s="77" t="s">
        <v>59</v>
      </c>
      <c r="C131" s="112"/>
      <c r="D131" s="130">
        <v>0</v>
      </c>
      <c r="E131" s="149"/>
      <c r="F131" s="111"/>
    </row>
    <row r="132" spans="1:6" ht="57">
      <c r="A132" s="113"/>
      <c r="B132" s="114" t="s">
        <v>81</v>
      </c>
      <c r="C132" s="112"/>
      <c r="D132" s="130">
        <v>0</v>
      </c>
      <c r="E132" s="115"/>
      <c r="F132" s="111"/>
    </row>
    <row r="133" spans="1:6" ht="28.5">
      <c r="A133" s="113"/>
      <c r="B133" s="79" t="s">
        <v>82</v>
      </c>
      <c r="C133" s="112"/>
      <c r="D133" s="130">
        <v>0</v>
      </c>
      <c r="E133" s="115"/>
      <c r="F133" s="111"/>
    </row>
    <row r="134" spans="1:6" ht="42.75">
      <c r="A134" s="113"/>
      <c r="B134" s="79" t="s">
        <v>83</v>
      </c>
      <c r="C134" s="112"/>
      <c r="D134" s="130"/>
      <c r="E134" s="115"/>
      <c r="F134" s="111"/>
    </row>
    <row r="135" spans="1:6" ht="13.5" customHeight="1">
      <c r="A135" s="137"/>
      <c r="B135" s="77"/>
      <c r="C135" s="112"/>
      <c r="D135" s="130"/>
      <c r="E135" s="115"/>
      <c r="F135" s="111"/>
    </row>
    <row r="136" spans="1:6" s="134" customFormat="1" ht="15">
      <c r="A136" s="137" t="s">
        <v>25</v>
      </c>
      <c r="B136" s="77" t="s">
        <v>189</v>
      </c>
      <c r="C136" s="112"/>
      <c r="D136" s="130"/>
      <c r="E136" s="115"/>
      <c r="F136" s="111"/>
    </row>
    <row r="137" spans="1:6" s="108" customFormat="1" ht="21.75" customHeight="1">
      <c r="A137" s="78">
        <v>1</v>
      </c>
      <c r="B137" s="79" t="s">
        <v>165</v>
      </c>
      <c r="C137" s="112"/>
      <c r="D137" s="116"/>
      <c r="E137" s="149"/>
      <c r="F137" s="111"/>
    </row>
    <row r="138" spans="1:8" ht="14.25">
      <c r="A138" s="78"/>
      <c r="B138" s="50" t="s">
        <v>84</v>
      </c>
      <c r="C138" s="112">
        <v>630.84</v>
      </c>
      <c r="D138" s="130" t="s">
        <v>255</v>
      </c>
      <c r="E138" s="115">
        <v>0</v>
      </c>
      <c r="F138" s="111">
        <f>ROUND(C138*E138,2)</f>
        <v>0</v>
      </c>
      <c r="G138" s="51"/>
      <c r="H138" s="51"/>
    </row>
    <row r="139" spans="1:8" ht="14.25">
      <c r="A139" s="78"/>
      <c r="B139" s="50" t="s">
        <v>34</v>
      </c>
      <c r="C139" s="112">
        <v>189.25</v>
      </c>
      <c r="D139" s="130" t="s">
        <v>255</v>
      </c>
      <c r="E139" s="115">
        <v>0</v>
      </c>
      <c r="F139" s="111">
        <f>ROUND(C139*E139,2)</f>
        <v>0</v>
      </c>
      <c r="G139" s="51"/>
      <c r="H139" s="51"/>
    </row>
    <row r="140" spans="1:6" s="108" customFormat="1" ht="21.75" customHeight="1">
      <c r="A140" s="78">
        <v>2</v>
      </c>
      <c r="B140" s="79" t="s">
        <v>188</v>
      </c>
      <c r="C140" s="112"/>
      <c r="D140" s="116"/>
      <c r="E140" s="149"/>
      <c r="F140" s="111"/>
    </row>
    <row r="141" spans="1:8" ht="14.25">
      <c r="A141" s="78"/>
      <c r="B141" s="50" t="s">
        <v>84</v>
      </c>
      <c r="C141" s="134">
        <v>238.69</v>
      </c>
      <c r="D141" s="130" t="s">
        <v>255</v>
      </c>
      <c r="E141" s="115">
        <v>0</v>
      </c>
      <c r="F141" s="111">
        <f>ROUND(C141*E141,2)</f>
        <v>0</v>
      </c>
      <c r="G141" s="51"/>
      <c r="H141" s="51"/>
    </row>
    <row r="142" spans="1:8" ht="14.25">
      <c r="A142" s="78"/>
      <c r="B142" s="50" t="s">
        <v>34</v>
      </c>
      <c r="C142" s="134">
        <v>59.67</v>
      </c>
      <c r="D142" s="130" t="s">
        <v>255</v>
      </c>
      <c r="E142" s="115">
        <v>0</v>
      </c>
      <c r="F142" s="111">
        <f>ROUND(C142*E142,2)</f>
        <v>0</v>
      </c>
      <c r="G142" s="51"/>
      <c r="H142" s="51"/>
    </row>
    <row r="143" spans="1:6" s="108" customFormat="1" ht="21.75" customHeight="1">
      <c r="A143" s="78">
        <v>3</v>
      </c>
      <c r="B143" s="79" t="s">
        <v>166</v>
      </c>
      <c r="C143" s="112"/>
      <c r="D143" s="116"/>
      <c r="E143" s="149"/>
      <c r="F143" s="111"/>
    </row>
    <row r="144" spans="1:8" ht="14.25">
      <c r="A144" s="78"/>
      <c r="B144" s="50" t="s">
        <v>34</v>
      </c>
      <c r="C144" s="112">
        <v>323.44</v>
      </c>
      <c r="D144" s="130" t="s">
        <v>255</v>
      </c>
      <c r="E144" s="115">
        <v>0</v>
      </c>
      <c r="F144" s="111">
        <f>ROUND(C144*E144,2)</f>
        <v>0</v>
      </c>
      <c r="G144" s="51"/>
      <c r="H144" s="51"/>
    </row>
    <row r="145" spans="1:6" s="108" customFormat="1" ht="21.75" customHeight="1">
      <c r="A145" s="78">
        <v>4</v>
      </c>
      <c r="B145" s="79" t="s">
        <v>190</v>
      </c>
      <c r="C145" s="112"/>
      <c r="D145" s="116"/>
      <c r="E145" s="149"/>
      <c r="F145" s="111"/>
    </row>
    <row r="146" spans="1:8" ht="14.25">
      <c r="A146" s="78"/>
      <c r="B146" s="50" t="s">
        <v>84</v>
      </c>
      <c r="C146" s="112">
        <v>490.53</v>
      </c>
      <c r="D146" s="130" t="s">
        <v>255</v>
      </c>
      <c r="E146" s="115">
        <v>0</v>
      </c>
      <c r="F146" s="111">
        <f>ROUND(C146*E146,2)</f>
        <v>0</v>
      </c>
      <c r="G146" s="51"/>
      <c r="H146" s="51"/>
    </row>
    <row r="147" spans="1:8" ht="14.25">
      <c r="A147" s="78"/>
      <c r="B147" s="50" t="s">
        <v>34</v>
      </c>
      <c r="C147" s="112">
        <v>171.69</v>
      </c>
      <c r="D147" s="130" t="s">
        <v>255</v>
      </c>
      <c r="E147" s="115">
        <v>0</v>
      </c>
      <c r="F147" s="111">
        <f>ROUND(C147*E147,2)</f>
        <v>0</v>
      </c>
      <c r="G147" s="51"/>
      <c r="H147" s="51"/>
    </row>
    <row r="148" spans="1:8" ht="20.25" customHeight="1">
      <c r="A148" s="78">
        <v>5</v>
      </c>
      <c r="B148" s="79" t="s">
        <v>195</v>
      </c>
      <c r="C148" s="112"/>
      <c r="D148" s="130"/>
      <c r="E148" s="115"/>
      <c r="F148" s="111"/>
      <c r="G148" s="51"/>
      <c r="H148" s="51"/>
    </row>
    <row r="149" spans="1:8" ht="14.25">
      <c r="A149" s="78"/>
      <c r="B149" s="50" t="s">
        <v>254</v>
      </c>
      <c r="C149" s="112">
        <v>154.37</v>
      </c>
      <c r="D149" s="130" t="s">
        <v>255</v>
      </c>
      <c r="E149" s="115">
        <v>0</v>
      </c>
      <c r="F149" s="111">
        <f>ROUND(C149*E149,2)</f>
        <v>0</v>
      </c>
      <c r="G149" s="51"/>
      <c r="H149" s="51"/>
    </row>
    <row r="150" spans="1:8" s="134" customFormat="1" ht="24" customHeight="1">
      <c r="A150" s="78">
        <v>6</v>
      </c>
      <c r="B150" s="79" t="s">
        <v>199</v>
      </c>
      <c r="D150" s="130"/>
      <c r="E150" s="115"/>
      <c r="F150" s="111"/>
      <c r="G150" s="56"/>
      <c r="H150" s="56"/>
    </row>
    <row r="151" spans="1:8" ht="14.25">
      <c r="A151" s="78"/>
      <c r="B151" s="50" t="s">
        <v>254</v>
      </c>
      <c r="C151" s="112">
        <v>378.93</v>
      </c>
      <c r="D151" s="130" t="s">
        <v>255</v>
      </c>
      <c r="E151" s="115">
        <v>0</v>
      </c>
      <c r="F151" s="111">
        <f>ROUND(C151*E151,2)</f>
        <v>0</v>
      </c>
      <c r="G151" s="51"/>
      <c r="H151" s="51"/>
    </row>
    <row r="152" spans="1:8" ht="14.25">
      <c r="A152" s="78"/>
      <c r="B152" s="50"/>
      <c r="C152" s="112"/>
      <c r="D152" s="130"/>
      <c r="E152" s="115"/>
      <c r="F152" s="111"/>
      <c r="G152" s="51"/>
      <c r="H152" s="51"/>
    </row>
    <row r="153" spans="1:8" ht="14.25">
      <c r="A153" s="78"/>
      <c r="B153" s="50"/>
      <c r="C153" s="112"/>
      <c r="D153" s="130"/>
      <c r="E153" s="115"/>
      <c r="F153" s="111"/>
      <c r="G153" s="51"/>
      <c r="H153" s="51"/>
    </row>
    <row r="154" spans="1:6" s="51" customFormat="1" ht="15">
      <c r="A154" s="76">
        <v>3.7</v>
      </c>
      <c r="B154" s="132" t="s">
        <v>62</v>
      </c>
      <c r="C154" s="112"/>
      <c r="D154" s="116"/>
      <c r="E154" s="149"/>
      <c r="F154" s="111"/>
    </row>
    <row r="155" spans="1:6" ht="15">
      <c r="A155" s="136"/>
      <c r="B155" s="77" t="s">
        <v>59</v>
      </c>
      <c r="C155" s="112"/>
      <c r="D155" s="116"/>
      <c r="E155" s="149"/>
      <c r="F155" s="111"/>
    </row>
    <row r="156" spans="1:6" ht="28.5">
      <c r="A156" s="78"/>
      <c r="B156" s="79" t="s">
        <v>85</v>
      </c>
      <c r="C156" s="112"/>
      <c r="D156" s="116"/>
      <c r="E156" s="149"/>
      <c r="F156" s="111"/>
    </row>
    <row r="157" spans="1:6" ht="57">
      <c r="A157" s="78">
        <v>1</v>
      </c>
      <c r="B157" s="114" t="s">
        <v>125</v>
      </c>
      <c r="C157" s="89">
        <v>1</v>
      </c>
      <c r="D157" s="116" t="s">
        <v>10</v>
      </c>
      <c r="E157" s="149">
        <v>0</v>
      </c>
      <c r="F157" s="111">
        <f>ROUND(C157*E157,2)</f>
        <v>0</v>
      </c>
    </row>
    <row r="158" spans="1:6" ht="14.25">
      <c r="A158" s="78"/>
      <c r="B158" s="114"/>
      <c r="C158" s="89"/>
      <c r="D158" s="116"/>
      <c r="E158" s="149"/>
      <c r="F158" s="111"/>
    </row>
    <row r="159" spans="1:6" ht="14.25">
      <c r="A159" s="78"/>
      <c r="B159" s="114"/>
      <c r="C159" s="89"/>
      <c r="D159" s="116"/>
      <c r="E159" s="149"/>
      <c r="F159" s="111"/>
    </row>
    <row r="160" spans="1:6" ht="14.25">
      <c r="A160" s="78"/>
      <c r="B160" s="114"/>
      <c r="C160" s="89"/>
      <c r="D160" s="116"/>
      <c r="E160" s="149"/>
      <c r="F160" s="111"/>
    </row>
    <row r="161" spans="1:6" ht="14.25">
      <c r="A161" s="78"/>
      <c r="B161" s="114"/>
      <c r="C161" s="89"/>
      <c r="D161" s="116"/>
      <c r="E161" s="149"/>
      <c r="F161" s="111"/>
    </row>
    <row r="162" spans="1:6" ht="14.25">
      <c r="A162" s="78"/>
      <c r="B162" s="114"/>
      <c r="C162" s="89"/>
      <c r="D162" s="116"/>
      <c r="E162" s="149"/>
      <c r="F162" s="111"/>
    </row>
    <row r="163" spans="1:6" ht="14.25">
      <c r="A163" s="78"/>
      <c r="B163" s="114"/>
      <c r="C163" s="89"/>
      <c r="D163" s="116"/>
      <c r="E163" s="149"/>
      <c r="F163" s="111"/>
    </row>
    <row r="164" spans="1:6" ht="14.25">
      <c r="A164" s="78"/>
      <c r="B164" s="114"/>
      <c r="C164" s="89"/>
      <c r="D164" s="116"/>
      <c r="E164" s="149"/>
      <c r="F164" s="111"/>
    </row>
    <row r="165" spans="1:6" ht="14.25">
      <c r="A165" s="78"/>
      <c r="B165" s="114"/>
      <c r="C165" s="89"/>
      <c r="D165" s="116"/>
      <c r="E165" s="149"/>
      <c r="F165" s="111"/>
    </row>
    <row r="166" spans="1:6" ht="14.25">
      <c r="A166" s="78"/>
      <c r="B166" s="114"/>
      <c r="C166" s="89"/>
      <c r="D166" s="116"/>
      <c r="E166" s="149"/>
      <c r="F166" s="111"/>
    </row>
    <row r="167" spans="1:6" ht="14.25">
      <c r="A167" s="78"/>
      <c r="B167" s="114"/>
      <c r="C167" s="89"/>
      <c r="D167" s="116"/>
      <c r="E167" s="149"/>
      <c r="F167" s="111"/>
    </row>
    <row r="168" spans="1:6" ht="15">
      <c r="A168" s="47"/>
      <c r="B168" s="97" t="s">
        <v>145</v>
      </c>
      <c r="C168" s="48"/>
      <c r="D168" s="49"/>
      <c r="E168" s="190"/>
      <c r="F168" s="138"/>
    </row>
    <row r="169" spans="1:6" ht="15">
      <c r="A169" s="44"/>
      <c r="B169" s="294" t="s">
        <v>86</v>
      </c>
      <c r="C169" s="294"/>
      <c r="D169" s="45"/>
      <c r="E169" s="236"/>
      <c r="F169" s="46">
        <f>SUM(F94:F168)</f>
        <v>3655.44</v>
      </c>
    </row>
    <row r="170" spans="1:6" ht="15">
      <c r="A170" s="139"/>
      <c r="B170" s="64" t="s">
        <v>21</v>
      </c>
      <c r="C170" s="140"/>
      <c r="D170" s="141"/>
      <c r="E170" s="187"/>
      <c r="F170" s="142"/>
    </row>
    <row r="171" spans="1:6" ht="15">
      <c r="A171" s="143"/>
      <c r="B171" s="69" t="s">
        <v>87</v>
      </c>
      <c r="C171" s="127"/>
      <c r="D171" s="129"/>
      <c r="E171" s="188"/>
      <c r="F171" s="100"/>
    </row>
    <row r="172" spans="1:6" ht="15">
      <c r="A172" s="113"/>
      <c r="B172" s="73"/>
      <c r="C172" s="112"/>
      <c r="D172" s="116"/>
      <c r="E172" s="149"/>
      <c r="F172" s="111"/>
    </row>
    <row r="173" spans="1:6" ht="15">
      <c r="A173" s="76">
        <v>4.1</v>
      </c>
      <c r="B173" s="144" t="s">
        <v>59</v>
      </c>
      <c r="C173" s="112"/>
      <c r="D173" s="116"/>
      <c r="E173" s="149"/>
      <c r="F173" s="111"/>
    </row>
    <row r="174" spans="1:6" s="134" customFormat="1" ht="173.25" customHeight="1">
      <c r="A174" s="113"/>
      <c r="B174" s="145" t="s">
        <v>88</v>
      </c>
      <c r="C174" s="112"/>
      <c r="D174" s="116"/>
      <c r="E174" s="149"/>
      <c r="F174" s="111"/>
    </row>
    <row r="175" spans="1:6" s="134" customFormat="1" ht="10.5" customHeight="1">
      <c r="A175" s="113"/>
      <c r="B175" s="145"/>
      <c r="C175" s="112"/>
      <c r="D175" s="116"/>
      <c r="E175" s="149"/>
      <c r="F175" s="111"/>
    </row>
    <row r="176" spans="1:6" ht="15">
      <c r="A176" s="76">
        <v>4.2</v>
      </c>
      <c r="B176" s="77" t="s">
        <v>89</v>
      </c>
      <c r="C176" s="112"/>
      <c r="D176" s="116"/>
      <c r="E176" s="149"/>
      <c r="F176" s="111"/>
    </row>
    <row r="177" spans="1:6" ht="86.25" customHeight="1">
      <c r="A177" s="113">
        <v>1</v>
      </c>
      <c r="B177" s="114" t="s">
        <v>239</v>
      </c>
      <c r="C177" s="146"/>
      <c r="D177" s="80"/>
      <c r="E177" s="149"/>
      <c r="F177" s="111"/>
    </row>
    <row r="178" spans="1:6" ht="14.25">
      <c r="A178" s="113"/>
      <c r="B178" s="114"/>
      <c r="C178" s="146"/>
      <c r="D178" s="80"/>
      <c r="E178" s="149"/>
      <c r="F178" s="111"/>
    </row>
    <row r="179" spans="1:6" ht="14.25">
      <c r="A179" s="78">
        <v>1</v>
      </c>
      <c r="B179" s="114" t="s">
        <v>90</v>
      </c>
      <c r="C179" s="112">
        <v>144.13</v>
      </c>
      <c r="D179" s="116" t="s">
        <v>14</v>
      </c>
      <c r="E179" s="149">
        <v>0</v>
      </c>
      <c r="F179" s="111">
        <f>ROUND(C179*E179,2)</f>
        <v>0</v>
      </c>
    </row>
    <row r="180" spans="1:6" ht="14.25">
      <c r="A180" s="78">
        <v>2</v>
      </c>
      <c r="B180" s="114" t="s">
        <v>218</v>
      </c>
      <c r="C180" s="112">
        <v>152.01</v>
      </c>
      <c r="D180" s="116" t="s">
        <v>14</v>
      </c>
      <c r="E180" s="149">
        <v>0</v>
      </c>
      <c r="F180" s="111">
        <f>ROUND(C180*E180,2)</f>
        <v>0</v>
      </c>
    </row>
    <row r="181" spans="1:6" ht="14.25">
      <c r="A181" s="78">
        <v>3</v>
      </c>
      <c r="B181" s="114" t="s">
        <v>243</v>
      </c>
      <c r="C181" s="112">
        <v>18.24</v>
      </c>
      <c r="D181" s="116" t="s">
        <v>14</v>
      </c>
      <c r="E181" s="149">
        <v>0</v>
      </c>
      <c r="F181" s="111">
        <f>ROUND(C181*E181,2)</f>
        <v>0</v>
      </c>
    </row>
    <row r="182" spans="1:6" ht="28.5">
      <c r="A182" s="78"/>
      <c r="B182" s="114" t="s">
        <v>371</v>
      </c>
      <c r="C182" s="112"/>
      <c r="D182" s="116"/>
      <c r="E182" s="149"/>
      <c r="F182" s="111"/>
    </row>
    <row r="183" spans="1:6" ht="11.25" customHeight="1">
      <c r="A183" s="76"/>
      <c r="B183" s="114"/>
      <c r="C183" s="112"/>
      <c r="D183" s="116"/>
      <c r="E183" s="149"/>
      <c r="F183" s="111"/>
    </row>
    <row r="184" spans="1:6" ht="15">
      <c r="A184" s="76">
        <v>4.3</v>
      </c>
      <c r="B184" s="144" t="s">
        <v>37</v>
      </c>
      <c r="C184" s="112"/>
      <c r="D184" s="116"/>
      <c r="E184" s="149"/>
      <c r="F184" s="111"/>
    </row>
    <row r="185" spans="1:6" ht="14.25" customHeight="1">
      <c r="A185" s="76"/>
      <c r="B185" s="114"/>
      <c r="C185" s="112"/>
      <c r="D185" s="116"/>
      <c r="E185" s="149"/>
      <c r="F185" s="111"/>
    </row>
    <row r="186" spans="1:6" ht="15">
      <c r="A186" s="113" t="s">
        <v>240</v>
      </c>
      <c r="B186" s="77" t="s">
        <v>91</v>
      </c>
      <c r="C186" s="112"/>
      <c r="D186" s="116"/>
      <c r="E186" s="149"/>
      <c r="F186" s="111"/>
    </row>
    <row r="187" spans="1:6" ht="101.25" customHeight="1">
      <c r="A187" s="76"/>
      <c r="B187" s="114" t="s">
        <v>242</v>
      </c>
      <c r="C187" s="112"/>
      <c r="D187" s="116"/>
      <c r="E187" s="149"/>
      <c r="F187" s="111"/>
    </row>
    <row r="188" spans="1:6" ht="17.25" customHeight="1">
      <c r="A188" s="78">
        <v>1</v>
      </c>
      <c r="B188" s="114" t="s">
        <v>244</v>
      </c>
      <c r="C188" s="112">
        <v>181.57</v>
      </c>
      <c r="D188" s="116" t="s">
        <v>14</v>
      </c>
      <c r="E188" s="149">
        <v>0</v>
      </c>
      <c r="F188" s="111">
        <f>ROUND(C188*E188,2)</f>
        <v>0</v>
      </c>
    </row>
    <row r="189" spans="1:6" ht="17.25" customHeight="1">
      <c r="A189" s="78">
        <v>2</v>
      </c>
      <c r="B189" s="114" t="s">
        <v>245</v>
      </c>
      <c r="C189" s="112">
        <v>36.48</v>
      </c>
      <c r="D189" s="116" t="s">
        <v>14</v>
      </c>
      <c r="E189" s="149">
        <v>0</v>
      </c>
      <c r="F189" s="111">
        <f>ROUND(C189*E189,2)</f>
        <v>0</v>
      </c>
    </row>
    <row r="190" spans="1:6" ht="14.25">
      <c r="A190" s="78"/>
      <c r="B190" s="114"/>
      <c r="C190" s="112"/>
      <c r="D190" s="116"/>
      <c r="E190" s="149"/>
      <c r="F190" s="111"/>
    </row>
    <row r="191" spans="1:6" ht="15">
      <c r="A191" s="113" t="s">
        <v>241</v>
      </c>
      <c r="B191" s="77" t="s">
        <v>92</v>
      </c>
      <c r="C191" s="112"/>
      <c r="D191" s="116"/>
      <c r="E191" s="149"/>
      <c r="F191" s="111"/>
    </row>
    <row r="192" spans="1:6" ht="72" customHeight="1">
      <c r="A192" s="76"/>
      <c r="B192" s="114" t="s">
        <v>93</v>
      </c>
      <c r="C192" s="112"/>
      <c r="D192" s="116"/>
      <c r="E192" s="149"/>
      <c r="F192" s="111"/>
    </row>
    <row r="193" spans="1:6" ht="17.25" customHeight="1">
      <c r="A193" s="78">
        <v>1</v>
      </c>
      <c r="B193" s="114" t="s">
        <v>218</v>
      </c>
      <c r="C193" s="112">
        <v>485.59</v>
      </c>
      <c r="D193" s="116" t="s">
        <v>14</v>
      </c>
      <c r="E193" s="149">
        <v>0</v>
      </c>
      <c r="F193" s="111">
        <f>ROUND(C193*E193,2)</f>
        <v>0</v>
      </c>
    </row>
    <row r="194" spans="1:6" ht="18.75" customHeight="1">
      <c r="A194" s="78"/>
      <c r="B194" s="79"/>
      <c r="C194" s="112"/>
      <c r="D194" s="116"/>
      <c r="E194" s="149"/>
      <c r="F194" s="111"/>
    </row>
    <row r="195" spans="1:6" ht="18.75" customHeight="1">
      <c r="A195" s="78"/>
      <c r="B195" s="79"/>
      <c r="C195" s="112"/>
      <c r="D195" s="116"/>
      <c r="E195" s="149"/>
      <c r="F195" s="111"/>
    </row>
    <row r="196" spans="1:6" ht="18.75" customHeight="1">
      <c r="A196" s="78"/>
      <c r="B196" s="79"/>
      <c r="C196" s="112"/>
      <c r="D196" s="116"/>
      <c r="E196" s="149"/>
      <c r="F196" s="111"/>
    </row>
    <row r="197" spans="1:6" ht="18.75" customHeight="1">
      <c r="A197" s="78"/>
      <c r="B197" s="79"/>
      <c r="C197" s="112"/>
      <c r="D197" s="116"/>
      <c r="E197" s="149"/>
      <c r="F197" s="111"/>
    </row>
    <row r="198" spans="1:6" ht="24" customHeight="1">
      <c r="A198" s="78"/>
      <c r="B198" s="79"/>
      <c r="C198" s="112"/>
      <c r="D198" s="116"/>
      <c r="E198" s="149"/>
      <c r="F198" s="111"/>
    </row>
    <row r="199" spans="1:6" ht="15">
      <c r="A199" s="96"/>
      <c r="B199" s="295" t="s">
        <v>94</v>
      </c>
      <c r="C199" s="295"/>
      <c r="D199" s="99"/>
      <c r="E199" s="190"/>
      <c r="F199" s="100"/>
    </row>
    <row r="200" spans="1:6" s="126" customFormat="1" ht="15">
      <c r="A200" s="44"/>
      <c r="B200" s="296" t="s">
        <v>95</v>
      </c>
      <c r="C200" s="296"/>
      <c r="D200" s="45"/>
      <c r="E200" s="236"/>
      <c r="F200" s="46">
        <f>SUM(F177:F199)</f>
        <v>0</v>
      </c>
    </row>
    <row r="201" spans="1:6" ht="15">
      <c r="A201" s="139"/>
      <c r="B201" s="64" t="s">
        <v>139</v>
      </c>
      <c r="C201" s="140"/>
      <c r="D201" s="147"/>
      <c r="E201" s="187"/>
      <c r="F201" s="142"/>
    </row>
    <row r="202" spans="1:6" ht="15">
      <c r="A202" s="143"/>
      <c r="B202" s="69" t="s">
        <v>38</v>
      </c>
      <c r="C202" s="127"/>
      <c r="D202" s="128"/>
      <c r="E202" s="188"/>
      <c r="F202" s="100"/>
    </row>
    <row r="203" spans="1:6" ht="15">
      <c r="A203" s="113"/>
      <c r="B203" s="73"/>
      <c r="C203" s="112"/>
      <c r="D203" s="115"/>
      <c r="E203" s="149"/>
      <c r="F203" s="111"/>
    </row>
    <row r="204" spans="1:6" ht="15">
      <c r="A204" s="76">
        <v>5.1</v>
      </c>
      <c r="B204" s="132" t="s">
        <v>59</v>
      </c>
      <c r="C204" s="112"/>
      <c r="D204" s="115"/>
      <c r="E204" s="149"/>
      <c r="F204" s="111"/>
    </row>
    <row r="205" spans="1:6" ht="71.25">
      <c r="A205" s="113"/>
      <c r="B205" s="79" t="s">
        <v>96</v>
      </c>
      <c r="C205" s="112"/>
      <c r="D205" s="115"/>
      <c r="E205" s="149"/>
      <c r="F205" s="111"/>
    </row>
    <row r="206" spans="1:6" ht="42.75">
      <c r="A206" s="113"/>
      <c r="B206" s="79" t="s">
        <v>97</v>
      </c>
      <c r="C206" s="112"/>
      <c r="D206" s="115"/>
      <c r="E206" s="149"/>
      <c r="F206" s="111"/>
    </row>
    <row r="207" spans="1:6" ht="14.25">
      <c r="A207" s="113"/>
      <c r="B207" s="117" t="s">
        <v>98</v>
      </c>
      <c r="C207" s="112"/>
      <c r="D207" s="115"/>
      <c r="E207" s="149"/>
      <c r="F207" s="111"/>
    </row>
    <row r="208" spans="1:6" ht="57">
      <c r="A208" s="113"/>
      <c r="B208" s="79" t="s">
        <v>99</v>
      </c>
      <c r="C208" s="112"/>
      <c r="D208" s="115"/>
      <c r="E208" s="149"/>
      <c r="F208" s="111"/>
    </row>
    <row r="209" spans="1:6" ht="42.75">
      <c r="A209" s="113"/>
      <c r="B209" s="79" t="s">
        <v>100</v>
      </c>
      <c r="C209" s="112"/>
      <c r="D209" s="115"/>
      <c r="E209" s="149"/>
      <c r="F209" s="111"/>
    </row>
    <row r="210" spans="1:6" ht="14.25">
      <c r="A210" s="113"/>
      <c r="B210" s="133"/>
      <c r="C210" s="112"/>
      <c r="D210" s="115"/>
      <c r="E210" s="149"/>
      <c r="F210" s="111"/>
    </row>
    <row r="211" spans="1:6" ht="15">
      <c r="A211" s="76">
        <v>5.2</v>
      </c>
      <c r="B211" s="132" t="s">
        <v>167</v>
      </c>
      <c r="C211" s="112"/>
      <c r="D211" s="130"/>
      <c r="E211" s="149"/>
      <c r="F211" s="111"/>
    </row>
    <row r="212" spans="1:6" ht="14.25">
      <c r="A212" s="78">
        <v>1</v>
      </c>
      <c r="B212" s="114" t="s">
        <v>196</v>
      </c>
      <c r="C212" s="148">
        <v>1</v>
      </c>
      <c r="D212" s="116" t="s">
        <v>102</v>
      </c>
      <c r="E212" s="149">
        <v>0</v>
      </c>
      <c r="F212" s="111">
        <f>ROUND(C212*E212,2)</f>
        <v>0</v>
      </c>
    </row>
    <row r="213" spans="1:16" ht="14.25">
      <c r="A213" s="78"/>
      <c r="B213" s="114"/>
      <c r="C213" s="146"/>
      <c r="D213" s="116"/>
      <c r="E213" s="149"/>
      <c r="F213" s="111"/>
      <c r="I213" s="51"/>
      <c r="J213" s="51"/>
      <c r="K213" s="51"/>
      <c r="L213" s="51"/>
      <c r="M213" s="51"/>
      <c r="N213" s="51"/>
      <c r="O213" s="51"/>
      <c r="P213" s="51"/>
    </row>
    <row r="214" spans="1:16" ht="15">
      <c r="A214" s="76">
        <v>5.3</v>
      </c>
      <c r="B214" s="132" t="s">
        <v>101</v>
      </c>
      <c r="C214" s="112"/>
      <c r="D214" s="116"/>
      <c r="E214" s="149"/>
      <c r="F214" s="111"/>
      <c r="I214" s="51"/>
      <c r="J214" s="51"/>
      <c r="K214" s="51"/>
      <c r="L214" s="51"/>
      <c r="M214" s="51"/>
      <c r="N214" s="51"/>
      <c r="O214" s="51"/>
      <c r="P214" s="51"/>
    </row>
    <row r="215" spans="1:16" ht="14.25">
      <c r="A215" s="78">
        <v>1</v>
      </c>
      <c r="B215" s="114" t="s">
        <v>35</v>
      </c>
      <c r="C215" s="149">
        <v>1</v>
      </c>
      <c r="D215" s="116" t="s">
        <v>102</v>
      </c>
      <c r="E215" s="149">
        <v>0</v>
      </c>
      <c r="F215" s="111">
        <f aca="true" t="shared" si="2" ref="F215:F220">ROUND(C215*E215,2)</f>
        <v>0</v>
      </c>
      <c r="I215" s="51"/>
      <c r="J215" s="242"/>
      <c r="K215" s="51"/>
      <c r="L215" s="51"/>
      <c r="M215" s="51"/>
      <c r="N215" s="51"/>
      <c r="O215" s="51"/>
      <c r="P215" s="51"/>
    </row>
    <row r="216" spans="1:16" ht="14.25">
      <c r="A216" s="78">
        <v>2</v>
      </c>
      <c r="B216" s="114" t="s">
        <v>43</v>
      </c>
      <c r="C216" s="149">
        <v>14</v>
      </c>
      <c r="D216" s="116" t="s">
        <v>102</v>
      </c>
      <c r="E216" s="149">
        <v>0</v>
      </c>
      <c r="F216" s="111">
        <f t="shared" si="2"/>
        <v>0</v>
      </c>
      <c r="I216" s="51"/>
      <c r="J216" s="242"/>
      <c r="K216" s="51"/>
      <c r="L216" s="51"/>
      <c r="M216" s="51"/>
      <c r="N216" s="51"/>
      <c r="O216" s="51"/>
      <c r="P216" s="51"/>
    </row>
    <row r="217" spans="1:16" ht="14.25">
      <c r="A217" s="78">
        <v>3</v>
      </c>
      <c r="B217" s="114" t="s">
        <v>339</v>
      </c>
      <c r="C217" s="149">
        <v>1</v>
      </c>
      <c r="D217" s="116" t="s">
        <v>102</v>
      </c>
      <c r="E217" s="149">
        <v>0</v>
      </c>
      <c r="F217" s="111">
        <f t="shared" si="2"/>
        <v>0</v>
      </c>
      <c r="I217" s="51"/>
      <c r="J217" s="242"/>
      <c r="K217" s="51"/>
      <c r="L217" s="51"/>
      <c r="M217" s="51"/>
      <c r="N217" s="51"/>
      <c r="O217" s="51"/>
      <c r="P217" s="51"/>
    </row>
    <row r="218" spans="1:16" ht="14.25">
      <c r="A218" s="78">
        <v>4</v>
      </c>
      <c r="B218" s="114" t="s">
        <v>340</v>
      </c>
      <c r="C218" s="149">
        <v>1</v>
      </c>
      <c r="D218" s="116" t="s">
        <v>102</v>
      </c>
      <c r="E218" s="149">
        <v>0</v>
      </c>
      <c r="F218" s="111">
        <f t="shared" si="2"/>
        <v>0</v>
      </c>
      <c r="I218" s="51"/>
      <c r="J218" s="242"/>
      <c r="K218" s="51"/>
      <c r="L218" s="51"/>
      <c r="M218" s="51"/>
      <c r="N218" s="51"/>
      <c r="O218" s="51"/>
      <c r="P218" s="51"/>
    </row>
    <row r="219" spans="1:16" ht="14.25">
      <c r="A219" s="78">
        <v>5</v>
      </c>
      <c r="B219" s="114" t="s">
        <v>42</v>
      </c>
      <c r="C219" s="149">
        <v>4</v>
      </c>
      <c r="D219" s="116" t="s">
        <v>102</v>
      </c>
      <c r="E219" s="149">
        <v>0</v>
      </c>
      <c r="F219" s="111">
        <f t="shared" si="2"/>
        <v>0</v>
      </c>
      <c r="I219" s="51"/>
      <c r="J219" s="242"/>
      <c r="K219" s="51"/>
      <c r="L219" s="51"/>
      <c r="M219" s="51"/>
      <c r="N219" s="51"/>
      <c r="O219" s="51"/>
      <c r="P219" s="51"/>
    </row>
    <row r="220" spans="1:16" ht="14.25">
      <c r="A220" s="78">
        <v>6</v>
      </c>
      <c r="B220" s="114" t="s">
        <v>197</v>
      </c>
      <c r="C220" s="149">
        <v>2</v>
      </c>
      <c r="D220" s="116" t="s">
        <v>102</v>
      </c>
      <c r="E220" s="149">
        <v>0</v>
      </c>
      <c r="F220" s="111">
        <f t="shared" si="2"/>
        <v>0</v>
      </c>
      <c r="I220" s="51"/>
      <c r="J220" s="242"/>
      <c r="K220" s="51"/>
      <c r="L220" s="51"/>
      <c r="M220" s="51"/>
      <c r="N220" s="51"/>
      <c r="O220" s="51"/>
      <c r="P220" s="51"/>
    </row>
    <row r="221" spans="1:16" ht="14.25">
      <c r="A221" s="78"/>
      <c r="B221" s="114"/>
      <c r="C221" s="149"/>
      <c r="D221" s="116"/>
      <c r="E221" s="149"/>
      <c r="F221" s="111"/>
      <c r="I221" s="51"/>
      <c r="J221" s="51"/>
      <c r="K221" s="51"/>
      <c r="L221" s="51"/>
      <c r="M221" s="51"/>
      <c r="N221" s="51"/>
      <c r="O221" s="51"/>
      <c r="P221" s="51"/>
    </row>
    <row r="222" spans="1:16" ht="14.25">
      <c r="A222" s="78"/>
      <c r="B222" s="114"/>
      <c r="C222" s="112"/>
      <c r="D222" s="116"/>
      <c r="E222" s="149"/>
      <c r="F222" s="111"/>
      <c r="I222" s="51"/>
      <c r="J222" s="51"/>
      <c r="K222" s="51"/>
      <c r="L222" s="51"/>
      <c r="M222" s="51"/>
      <c r="N222" s="51"/>
      <c r="O222" s="51"/>
      <c r="P222" s="51"/>
    </row>
    <row r="223" spans="1:16" ht="15">
      <c r="A223" s="76">
        <v>5.4</v>
      </c>
      <c r="B223" s="132" t="s">
        <v>103</v>
      </c>
      <c r="C223" s="112"/>
      <c r="D223" s="116"/>
      <c r="E223" s="149"/>
      <c r="F223" s="111"/>
      <c r="I223" s="51"/>
      <c r="J223" s="51"/>
      <c r="K223" s="51"/>
      <c r="L223" s="51"/>
      <c r="M223" s="51"/>
      <c r="N223" s="51"/>
      <c r="O223" s="51"/>
      <c r="P223" s="51"/>
    </row>
    <row r="224" spans="1:16" ht="14.25">
      <c r="A224" s="78">
        <v>1</v>
      </c>
      <c r="B224" s="114" t="s">
        <v>36</v>
      </c>
      <c r="C224" s="149">
        <v>6</v>
      </c>
      <c r="D224" s="116" t="s">
        <v>102</v>
      </c>
      <c r="E224" s="149">
        <v>0</v>
      </c>
      <c r="F224" s="111">
        <f aca="true" t="shared" si="3" ref="F224:F230">ROUND(C224*E224,2)</f>
        <v>0</v>
      </c>
      <c r="I224" s="51"/>
      <c r="J224" s="242"/>
      <c r="K224" s="51"/>
      <c r="L224" s="51"/>
      <c r="M224" s="51"/>
      <c r="N224" s="51"/>
      <c r="O224" s="51"/>
      <c r="P224" s="51"/>
    </row>
    <row r="225" spans="1:16" ht="14.25">
      <c r="A225" s="78">
        <v>2</v>
      </c>
      <c r="B225" s="114" t="s">
        <v>41</v>
      </c>
      <c r="C225" s="149">
        <v>13</v>
      </c>
      <c r="D225" s="116" t="s">
        <v>102</v>
      </c>
      <c r="E225" s="149">
        <v>0</v>
      </c>
      <c r="F225" s="111">
        <f t="shared" si="3"/>
        <v>0</v>
      </c>
      <c r="I225" s="51"/>
      <c r="J225" s="242"/>
      <c r="K225" s="51"/>
      <c r="L225" s="51"/>
      <c r="M225" s="51"/>
      <c r="N225" s="51"/>
      <c r="O225" s="51"/>
      <c r="P225" s="51"/>
    </row>
    <row r="226" spans="1:16" ht="14.25">
      <c r="A226" s="78">
        <v>3</v>
      </c>
      <c r="B226" s="114" t="s">
        <v>341</v>
      </c>
      <c r="C226" s="149">
        <v>1</v>
      </c>
      <c r="D226" s="116" t="s">
        <v>102</v>
      </c>
      <c r="E226" s="149">
        <v>0</v>
      </c>
      <c r="F226" s="111">
        <f t="shared" si="3"/>
        <v>0</v>
      </c>
      <c r="I226" s="51"/>
      <c r="J226" s="242"/>
      <c r="K226" s="51"/>
      <c r="L226" s="51"/>
      <c r="M226" s="51"/>
      <c r="N226" s="51"/>
      <c r="O226" s="51"/>
      <c r="P226" s="51"/>
    </row>
    <row r="227" spans="1:16" ht="14.25">
      <c r="A227" s="78">
        <v>4</v>
      </c>
      <c r="B227" s="114" t="s">
        <v>342</v>
      </c>
      <c r="C227" s="149">
        <v>1</v>
      </c>
      <c r="D227" s="116" t="s">
        <v>102</v>
      </c>
      <c r="E227" s="149">
        <v>0</v>
      </c>
      <c r="F227" s="111">
        <f t="shared" si="3"/>
        <v>0</v>
      </c>
      <c r="I227" s="51"/>
      <c r="J227" s="242"/>
      <c r="K227" s="51"/>
      <c r="L227" s="51"/>
      <c r="M227" s="51"/>
      <c r="N227" s="51"/>
      <c r="O227" s="51"/>
      <c r="P227" s="51"/>
    </row>
    <row r="228" spans="1:16" ht="14.25">
      <c r="A228" s="78">
        <v>5</v>
      </c>
      <c r="B228" s="114" t="s">
        <v>343</v>
      </c>
      <c r="C228" s="149">
        <v>1</v>
      </c>
      <c r="D228" s="116" t="s">
        <v>102</v>
      </c>
      <c r="E228" s="149">
        <v>0</v>
      </c>
      <c r="F228" s="111">
        <f t="shared" si="3"/>
        <v>0</v>
      </c>
      <c r="I228" s="51"/>
      <c r="J228" s="242"/>
      <c r="K228" s="51"/>
      <c r="L228" s="51"/>
      <c r="M228" s="51"/>
      <c r="N228" s="51"/>
      <c r="O228" s="51"/>
      <c r="P228" s="51"/>
    </row>
    <row r="229" spans="1:16" ht="14.25">
      <c r="A229" s="78">
        <v>6</v>
      </c>
      <c r="B229" s="114" t="s">
        <v>194</v>
      </c>
      <c r="C229" s="149">
        <v>5</v>
      </c>
      <c r="D229" s="116" t="s">
        <v>102</v>
      </c>
      <c r="E229" s="149">
        <v>0</v>
      </c>
      <c r="F229" s="111">
        <f t="shared" si="3"/>
        <v>0</v>
      </c>
      <c r="I229" s="51"/>
      <c r="J229" s="242"/>
      <c r="K229" s="51"/>
      <c r="L229" s="51"/>
      <c r="M229" s="51"/>
      <c r="N229" s="51"/>
      <c r="O229" s="51"/>
      <c r="P229" s="51"/>
    </row>
    <row r="230" spans="1:16" ht="14.25">
      <c r="A230" s="78">
        <v>7</v>
      </c>
      <c r="B230" s="114" t="s">
        <v>198</v>
      </c>
      <c r="C230" s="149">
        <v>3</v>
      </c>
      <c r="D230" s="116" t="s">
        <v>102</v>
      </c>
      <c r="E230" s="149">
        <v>0</v>
      </c>
      <c r="F230" s="111">
        <f t="shared" si="3"/>
        <v>0</v>
      </c>
      <c r="I230" s="51"/>
      <c r="J230" s="242"/>
      <c r="K230" s="51"/>
      <c r="L230" s="51"/>
      <c r="M230" s="51"/>
      <c r="N230" s="51"/>
      <c r="O230" s="51"/>
      <c r="P230" s="51"/>
    </row>
    <row r="231" spans="1:16" ht="14.25">
      <c r="A231" s="78"/>
      <c r="B231" s="114"/>
      <c r="C231" s="149"/>
      <c r="D231" s="116"/>
      <c r="E231" s="149"/>
      <c r="F231" s="111"/>
      <c r="I231" s="51"/>
      <c r="J231" s="51"/>
      <c r="K231" s="51"/>
      <c r="L231" s="51"/>
      <c r="M231" s="51"/>
      <c r="N231" s="51"/>
      <c r="O231" s="51"/>
      <c r="P231" s="51"/>
    </row>
    <row r="232" spans="1:16" ht="14.25">
      <c r="A232" s="78"/>
      <c r="B232" s="114"/>
      <c r="C232" s="112"/>
      <c r="D232" s="116"/>
      <c r="E232" s="149"/>
      <c r="F232" s="111"/>
      <c r="I232" s="51"/>
      <c r="J232" s="51"/>
      <c r="K232" s="51"/>
      <c r="L232" s="51"/>
      <c r="M232" s="51"/>
      <c r="N232" s="51"/>
      <c r="O232" s="51"/>
      <c r="P232" s="51"/>
    </row>
    <row r="233" spans="1:16" ht="15">
      <c r="A233" s="76"/>
      <c r="B233" s="132"/>
      <c r="C233" s="112"/>
      <c r="D233" s="116"/>
      <c r="E233" s="149"/>
      <c r="F233" s="111"/>
      <c r="I233" s="51"/>
      <c r="J233" s="51"/>
      <c r="K233" s="51"/>
      <c r="L233" s="51"/>
      <c r="M233" s="51"/>
      <c r="N233" s="51"/>
      <c r="O233" s="51"/>
      <c r="P233" s="51"/>
    </row>
    <row r="234" spans="1:16" ht="14.25">
      <c r="A234" s="78"/>
      <c r="B234" s="114"/>
      <c r="C234" s="149"/>
      <c r="D234" s="116"/>
      <c r="E234" s="149"/>
      <c r="F234" s="111"/>
      <c r="I234" s="51"/>
      <c r="J234" s="51"/>
      <c r="K234" s="51"/>
      <c r="L234" s="51"/>
      <c r="M234" s="51"/>
      <c r="N234" s="51"/>
      <c r="O234" s="51"/>
      <c r="P234" s="51"/>
    </row>
    <row r="235" spans="1:16" ht="14.25">
      <c r="A235" s="78"/>
      <c r="B235" s="114"/>
      <c r="C235" s="149"/>
      <c r="D235" s="116"/>
      <c r="E235" s="149"/>
      <c r="F235" s="111"/>
      <c r="I235" s="51"/>
      <c r="J235" s="51"/>
      <c r="K235" s="51"/>
      <c r="L235" s="51"/>
      <c r="M235" s="51"/>
      <c r="N235" s="51"/>
      <c r="O235" s="51"/>
      <c r="P235" s="51"/>
    </row>
    <row r="236" spans="1:16" ht="14.25">
      <c r="A236" s="78"/>
      <c r="B236" s="114"/>
      <c r="C236" s="112"/>
      <c r="D236" s="116"/>
      <c r="E236" s="149"/>
      <c r="F236" s="111"/>
      <c r="I236" s="51"/>
      <c r="J236" s="51"/>
      <c r="K236" s="51"/>
      <c r="L236" s="51"/>
      <c r="M236" s="51"/>
      <c r="N236" s="51"/>
      <c r="O236" s="51"/>
      <c r="P236" s="51"/>
    </row>
    <row r="237" spans="1:16" ht="15.75" customHeight="1">
      <c r="A237" s="76"/>
      <c r="B237" s="132"/>
      <c r="C237" s="112"/>
      <c r="D237" s="130"/>
      <c r="E237" s="149"/>
      <c r="F237" s="111"/>
      <c r="I237" s="51"/>
      <c r="J237" s="51"/>
      <c r="K237" s="51"/>
      <c r="L237" s="51"/>
      <c r="M237" s="51"/>
      <c r="N237" s="51"/>
      <c r="O237" s="51"/>
      <c r="P237" s="51"/>
    </row>
    <row r="238" spans="1:6" ht="14.25">
      <c r="A238" s="78"/>
      <c r="B238" s="114"/>
      <c r="C238" s="148"/>
      <c r="D238" s="116"/>
      <c r="E238" s="149"/>
      <c r="F238" s="111"/>
    </row>
    <row r="239" spans="1:6" ht="14.25">
      <c r="A239" s="78"/>
      <c r="B239" s="114"/>
      <c r="C239" s="148"/>
      <c r="D239" s="116"/>
      <c r="E239" s="149"/>
      <c r="F239" s="111"/>
    </row>
    <row r="240" spans="1:6" ht="14.25">
      <c r="A240" s="78"/>
      <c r="B240" s="114"/>
      <c r="C240" s="148"/>
      <c r="D240" s="116"/>
      <c r="E240" s="149"/>
      <c r="F240" s="111"/>
    </row>
    <row r="241" spans="1:6" ht="14.25">
      <c r="A241" s="78"/>
      <c r="B241" s="114"/>
      <c r="C241" s="148"/>
      <c r="D241" s="116"/>
      <c r="E241" s="149"/>
      <c r="F241" s="111"/>
    </row>
    <row r="242" spans="1:6" ht="14.25">
      <c r="A242" s="78"/>
      <c r="B242" s="114"/>
      <c r="C242" s="150"/>
      <c r="D242" s="116"/>
      <c r="E242" s="149"/>
      <c r="F242" s="111"/>
    </row>
    <row r="243" spans="1:6" ht="14.25">
      <c r="A243" s="78"/>
      <c r="B243" s="114"/>
      <c r="C243" s="112"/>
      <c r="D243" s="116"/>
      <c r="E243" s="149"/>
      <c r="F243" s="111"/>
    </row>
    <row r="244" spans="1:6" ht="14.25">
      <c r="A244" s="78"/>
      <c r="B244" s="114"/>
      <c r="C244" s="112"/>
      <c r="D244" s="116"/>
      <c r="E244" s="149"/>
      <c r="F244" s="111"/>
    </row>
    <row r="245" spans="1:6" ht="14.25">
      <c r="A245" s="78"/>
      <c r="B245" s="114"/>
      <c r="C245" s="112"/>
      <c r="D245" s="116"/>
      <c r="E245" s="149"/>
      <c r="F245" s="111"/>
    </row>
    <row r="246" spans="1:6" ht="14.25">
      <c r="A246" s="78"/>
      <c r="B246" s="114"/>
      <c r="C246" s="112"/>
      <c r="D246" s="116"/>
      <c r="E246" s="149"/>
      <c r="F246" s="111"/>
    </row>
    <row r="247" spans="1:6" ht="14.25">
      <c r="A247" s="78"/>
      <c r="B247" s="114"/>
      <c r="C247" s="112"/>
      <c r="D247" s="116"/>
      <c r="E247" s="149"/>
      <c r="F247" s="111"/>
    </row>
    <row r="248" spans="1:6" ht="15">
      <c r="A248" s="96"/>
      <c r="B248" s="151" t="s">
        <v>140</v>
      </c>
      <c r="C248" s="98"/>
      <c r="D248" s="99"/>
      <c r="E248" s="190"/>
      <c r="F248" s="100"/>
    </row>
    <row r="249" spans="1:6" s="126" customFormat="1" ht="15">
      <c r="A249" s="44"/>
      <c r="B249" s="294" t="s">
        <v>141</v>
      </c>
      <c r="C249" s="294"/>
      <c r="D249" s="45"/>
      <c r="E249" s="236"/>
      <c r="F249" s="46">
        <f>SUM(F208:F248)</f>
        <v>0</v>
      </c>
    </row>
    <row r="250" spans="1:6" ht="15">
      <c r="A250" s="139"/>
      <c r="B250" s="64" t="s">
        <v>39</v>
      </c>
      <c r="C250" s="140"/>
      <c r="D250" s="147"/>
      <c r="E250" s="187"/>
      <c r="F250" s="142"/>
    </row>
    <row r="251" spans="1:6" ht="15">
      <c r="A251" s="143"/>
      <c r="B251" s="69" t="s">
        <v>170</v>
      </c>
      <c r="C251" s="127"/>
      <c r="D251" s="128"/>
      <c r="E251" s="188"/>
      <c r="F251" s="100"/>
    </row>
    <row r="252" spans="1:6" ht="15">
      <c r="A252" s="113"/>
      <c r="B252" s="73"/>
      <c r="C252" s="112"/>
      <c r="D252" s="115"/>
      <c r="E252" s="149"/>
      <c r="F252" s="111"/>
    </row>
    <row r="253" spans="1:6" ht="15">
      <c r="A253" s="152">
        <v>6.1</v>
      </c>
      <c r="B253" s="132" t="s">
        <v>59</v>
      </c>
      <c r="C253" s="112"/>
      <c r="D253" s="115"/>
      <c r="E253" s="149"/>
      <c r="F253" s="111"/>
    </row>
    <row r="254" spans="1:6" ht="71.25">
      <c r="A254" s="113"/>
      <c r="B254" s="79" t="s">
        <v>171</v>
      </c>
      <c r="C254" s="112"/>
      <c r="D254" s="115"/>
      <c r="E254" s="149"/>
      <c r="F254" s="111"/>
    </row>
    <row r="255" spans="1:6" ht="28.5">
      <c r="A255" s="113"/>
      <c r="B255" s="79" t="s">
        <v>172</v>
      </c>
      <c r="C255" s="90"/>
      <c r="D255" s="90"/>
      <c r="E255" s="149"/>
      <c r="F255" s="111"/>
    </row>
    <row r="256" spans="1:6" ht="28.5">
      <c r="A256" s="113"/>
      <c r="B256" s="79" t="s">
        <v>173</v>
      </c>
      <c r="C256" s="90"/>
      <c r="D256" s="90"/>
      <c r="E256" s="149"/>
      <c r="F256" s="111"/>
    </row>
    <row r="257" spans="1:6" ht="57">
      <c r="A257" s="78"/>
      <c r="B257" s="153" t="s">
        <v>174</v>
      </c>
      <c r="C257" s="112"/>
      <c r="D257" s="116"/>
      <c r="E257" s="149"/>
      <c r="F257" s="111"/>
    </row>
    <row r="258" spans="1:6" ht="14.25">
      <c r="A258" s="78"/>
      <c r="B258" s="79"/>
      <c r="C258" s="112"/>
      <c r="D258" s="116"/>
      <c r="E258" s="149"/>
      <c r="F258" s="111"/>
    </row>
    <row r="259" spans="1:6" ht="14.25">
      <c r="A259" s="78"/>
      <c r="B259" s="79"/>
      <c r="C259" s="112"/>
      <c r="D259" s="116"/>
      <c r="E259" s="149"/>
      <c r="F259" s="111"/>
    </row>
    <row r="260" spans="1:6" ht="15">
      <c r="A260" s="152">
        <v>6.2</v>
      </c>
      <c r="B260" s="132" t="s">
        <v>200</v>
      </c>
      <c r="C260" s="112"/>
      <c r="D260" s="116"/>
      <c r="E260" s="149"/>
      <c r="F260" s="111"/>
    </row>
    <row r="261" spans="1:6" ht="14.25">
      <c r="A261" s="78">
        <v>1</v>
      </c>
      <c r="B261" s="114" t="s">
        <v>333</v>
      </c>
      <c r="C261" s="112">
        <v>1</v>
      </c>
      <c r="D261" s="116" t="s">
        <v>126</v>
      </c>
      <c r="E261" s="149">
        <v>0</v>
      </c>
      <c r="F261" s="111">
        <f>ROUND(C261*E261,2)</f>
        <v>0</v>
      </c>
    </row>
    <row r="262" spans="1:6" ht="14.25">
      <c r="A262" s="78">
        <v>2</v>
      </c>
      <c r="B262" s="114" t="s">
        <v>334</v>
      </c>
      <c r="C262" s="112">
        <v>1</v>
      </c>
      <c r="D262" s="116" t="s">
        <v>126</v>
      </c>
      <c r="E262" s="149">
        <v>0</v>
      </c>
      <c r="F262" s="111">
        <f>ROUND(C262*E262,2)</f>
        <v>0</v>
      </c>
    </row>
    <row r="263" spans="1:6" ht="14.25">
      <c r="A263" s="78">
        <v>3</v>
      </c>
      <c r="B263" s="114" t="s">
        <v>338</v>
      </c>
      <c r="C263" s="112">
        <v>1</v>
      </c>
      <c r="D263" s="116" t="s">
        <v>126</v>
      </c>
      <c r="E263" s="149">
        <v>0</v>
      </c>
      <c r="F263" s="111">
        <f>ROUND(C263*E263,2)</f>
        <v>0</v>
      </c>
    </row>
    <row r="264" spans="1:6" ht="21.75" customHeight="1">
      <c r="A264" s="78"/>
      <c r="B264" s="114"/>
      <c r="C264" s="112"/>
      <c r="D264" s="116"/>
      <c r="E264" s="149"/>
      <c r="F264" s="111"/>
    </row>
    <row r="265" spans="1:6" ht="15">
      <c r="A265" s="152">
        <v>6.3</v>
      </c>
      <c r="B265" s="132" t="s">
        <v>201</v>
      </c>
      <c r="C265" s="112"/>
      <c r="D265" s="116"/>
      <c r="E265" s="149"/>
      <c r="F265" s="111"/>
    </row>
    <row r="266" spans="1:6" ht="28.5">
      <c r="A266" s="78"/>
      <c r="B266" s="114" t="s">
        <v>202</v>
      </c>
      <c r="C266" s="112"/>
      <c r="D266" s="116"/>
      <c r="E266" s="149"/>
      <c r="F266" s="111"/>
    </row>
    <row r="267" spans="1:6" ht="14.25">
      <c r="A267" s="78">
        <v>1</v>
      </c>
      <c r="B267" s="114" t="s">
        <v>203</v>
      </c>
      <c r="C267" s="112">
        <v>1</v>
      </c>
      <c r="D267" s="116" t="s">
        <v>10</v>
      </c>
      <c r="E267" s="149">
        <v>0</v>
      </c>
      <c r="F267" s="111">
        <f>ROUND(C267*E267,2)</f>
        <v>0</v>
      </c>
    </row>
    <row r="268" spans="1:6" ht="21.75" customHeight="1">
      <c r="A268" s="78"/>
      <c r="B268" s="114"/>
      <c r="C268" s="112"/>
      <c r="D268" s="116"/>
      <c r="E268" s="149"/>
      <c r="F268" s="111"/>
    </row>
    <row r="269" spans="1:6" ht="15">
      <c r="A269" s="152">
        <v>6.4</v>
      </c>
      <c r="B269" s="132" t="s">
        <v>335</v>
      </c>
      <c r="C269" s="112"/>
      <c r="D269" s="116"/>
      <c r="E269" s="149"/>
      <c r="F269" s="111"/>
    </row>
    <row r="270" spans="1:6" ht="28.5">
      <c r="A270" s="78">
        <v>1</v>
      </c>
      <c r="B270" s="79" t="s">
        <v>336</v>
      </c>
      <c r="C270" s="112">
        <v>105.22999999999999</v>
      </c>
      <c r="D270" s="116" t="s">
        <v>337</v>
      </c>
      <c r="E270" s="149">
        <v>0</v>
      </c>
      <c r="F270" s="111">
        <f>ROUND(C270*E270,2)</f>
        <v>0</v>
      </c>
    </row>
    <row r="271" spans="1:6" ht="14.25">
      <c r="A271" s="78"/>
      <c r="B271" s="114"/>
      <c r="C271" s="112"/>
      <c r="D271" s="116"/>
      <c r="E271" s="149"/>
      <c r="F271" s="111"/>
    </row>
    <row r="272" spans="1:6" ht="20.25" customHeight="1">
      <c r="A272" s="78"/>
      <c r="B272" s="114"/>
      <c r="C272" s="112"/>
      <c r="D272" s="116"/>
      <c r="E272" s="149"/>
      <c r="F272" s="111"/>
    </row>
    <row r="273" spans="1:6" ht="20.25" customHeight="1">
      <c r="A273" s="78"/>
      <c r="B273" s="114"/>
      <c r="C273" s="112"/>
      <c r="D273" s="116"/>
      <c r="E273" s="149"/>
      <c r="F273" s="111"/>
    </row>
    <row r="274" spans="1:6" ht="14.25">
      <c r="A274" s="78"/>
      <c r="B274" s="114"/>
      <c r="C274" s="112"/>
      <c r="D274" s="116"/>
      <c r="E274" s="149"/>
      <c r="F274" s="111"/>
    </row>
    <row r="275" spans="1:6" ht="15">
      <c r="A275" s="152"/>
      <c r="B275" s="132"/>
      <c r="C275" s="112"/>
      <c r="D275" s="116"/>
      <c r="E275" s="149"/>
      <c r="F275" s="111"/>
    </row>
    <row r="276" spans="1:6" ht="14.25">
      <c r="A276" s="78"/>
      <c r="B276" s="114"/>
      <c r="C276" s="150"/>
      <c r="D276" s="116"/>
      <c r="E276" s="149"/>
      <c r="F276" s="111"/>
    </row>
    <row r="277" spans="1:6" ht="14.25">
      <c r="A277" s="78"/>
      <c r="B277" s="114"/>
      <c r="C277" s="150"/>
      <c r="D277" s="116"/>
      <c r="E277" s="149"/>
      <c r="F277" s="111"/>
    </row>
    <row r="278" spans="1:6" ht="14.25">
      <c r="A278" s="78"/>
      <c r="B278" s="114"/>
      <c r="C278" s="150"/>
      <c r="D278" s="116"/>
      <c r="E278" s="149"/>
      <c r="F278" s="111"/>
    </row>
    <row r="279" spans="1:6" ht="14.25">
      <c r="A279" s="78"/>
      <c r="B279" s="114"/>
      <c r="C279" s="150"/>
      <c r="D279" s="116"/>
      <c r="E279" s="149"/>
      <c r="F279" s="111"/>
    </row>
    <row r="280" spans="1:6" ht="14.25">
      <c r="A280" s="78"/>
      <c r="B280" s="114"/>
      <c r="C280" s="150"/>
      <c r="D280" s="116"/>
      <c r="E280" s="149"/>
      <c r="F280" s="111"/>
    </row>
    <row r="281" spans="1:6" ht="14.25">
      <c r="A281" s="78"/>
      <c r="B281" s="114"/>
      <c r="C281" s="150"/>
      <c r="D281" s="116"/>
      <c r="E281" s="149"/>
      <c r="F281" s="111"/>
    </row>
    <row r="282" spans="1:6" ht="14.25">
      <c r="A282" s="78"/>
      <c r="B282" s="114"/>
      <c r="C282" s="150"/>
      <c r="D282" s="116"/>
      <c r="E282" s="149"/>
      <c r="F282" s="111"/>
    </row>
    <row r="283" spans="1:6" ht="14.25">
      <c r="A283" s="78"/>
      <c r="B283" s="114"/>
      <c r="C283" s="150"/>
      <c r="D283" s="116"/>
      <c r="E283" s="149"/>
      <c r="F283" s="111"/>
    </row>
    <row r="284" spans="1:6" ht="14.25">
      <c r="A284" s="78"/>
      <c r="B284" s="114"/>
      <c r="C284" s="150"/>
      <c r="D284" s="116"/>
      <c r="E284" s="149"/>
      <c r="F284" s="111"/>
    </row>
    <row r="285" spans="1:6" ht="14.25">
      <c r="A285" s="78"/>
      <c r="B285" s="114"/>
      <c r="C285" s="150"/>
      <c r="D285" s="116"/>
      <c r="E285" s="149"/>
      <c r="F285" s="111"/>
    </row>
    <row r="286" spans="1:6" ht="14.25">
      <c r="A286" s="78"/>
      <c r="B286" s="114"/>
      <c r="C286" s="150"/>
      <c r="D286" s="116"/>
      <c r="E286" s="149"/>
      <c r="F286" s="111"/>
    </row>
    <row r="287" spans="1:6" ht="14.25">
      <c r="A287" s="78"/>
      <c r="B287" s="114"/>
      <c r="C287" s="150"/>
      <c r="D287" s="116"/>
      <c r="E287" s="149"/>
      <c r="F287" s="111"/>
    </row>
    <row r="288" spans="1:6" ht="14.25">
      <c r="A288" s="78"/>
      <c r="B288" s="114"/>
      <c r="C288" s="150"/>
      <c r="D288" s="116"/>
      <c r="E288" s="149"/>
      <c r="F288" s="111"/>
    </row>
    <row r="289" spans="1:6" ht="14.25">
      <c r="A289" s="78"/>
      <c r="B289" s="114"/>
      <c r="C289" s="150"/>
      <c r="D289" s="116"/>
      <c r="E289" s="149"/>
      <c r="F289" s="111"/>
    </row>
    <row r="290" spans="1:6" ht="14.25">
      <c r="A290" s="78"/>
      <c r="B290" s="114"/>
      <c r="C290" s="150"/>
      <c r="D290" s="116"/>
      <c r="E290" s="149"/>
      <c r="F290" s="111"/>
    </row>
    <row r="291" spans="1:6" ht="14.25">
      <c r="A291" s="78"/>
      <c r="B291" s="114"/>
      <c r="C291" s="150"/>
      <c r="D291" s="116"/>
      <c r="E291" s="149"/>
      <c r="F291" s="111"/>
    </row>
    <row r="292" spans="1:6" ht="14.25">
      <c r="A292" s="78"/>
      <c r="B292" s="114"/>
      <c r="C292" s="150"/>
      <c r="D292" s="116"/>
      <c r="E292" s="149"/>
      <c r="F292" s="111"/>
    </row>
    <row r="293" spans="1:6" ht="14.25">
      <c r="A293" s="78"/>
      <c r="B293" s="114"/>
      <c r="C293" s="150"/>
      <c r="D293" s="116"/>
      <c r="E293" s="149"/>
      <c r="F293" s="111"/>
    </row>
    <row r="294" spans="1:6" ht="14.25">
      <c r="A294" s="78"/>
      <c r="B294" s="114"/>
      <c r="C294" s="112"/>
      <c r="D294" s="116"/>
      <c r="E294" s="149"/>
      <c r="F294" s="111"/>
    </row>
    <row r="295" spans="1:6" ht="15">
      <c r="A295" s="96"/>
      <c r="B295" s="151" t="s">
        <v>155</v>
      </c>
      <c r="C295" s="98"/>
      <c r="D295" s="99"/>
      <c r="E295" s="190"/>
      <c r="F295" s="100"/>
    </row>
    <row r="296" spans="1:6" s="126" customFormat="1" ht="15">
      <c r="A296" s="44"/>
      <c r="B296" s="294" t="s">
        <v>104</v>
      </c>
      <c r="C296" s="294"/>
      <c r="D296" s="45"/>
      <c r="E296" s="236"/>
      <c r="F296" s="46">
        <f>SUM(F255:F295)</f>
        <v>0</v>
      </c>
    </row>
    <row r="297" spans="1:6" ht="15">
      <c r="A297" s="139"/>
      <c r="B297" s="64" t="s">
        <v>120</v>
      </c>
      <c r="C297" s="140"/>
      <c r="D297" s="147"/>
      <c r="E297" s="187"/>
      <c r="F297" s="142"/>
    </row>
    <row r="298" spans="1:6" ht="15">
      <c r="A298" s="143"/>
      <c r="B298" s="69" t="s">
        <v>148</v>
      </c>
      <c r="C298" s="127"/>
      <c r="D298" s="128"/>
      <c r="E298" s="188"/>
      <c r="F298" s="100"/>
    </row>
    <row r="299" spans="1:6" ht="15">
      <c r="A299" s="113"/>
      <c r="B299" s="73"/>
      <c r="C299" s="112"/>
      <c r="D299" s="115"/>
      <c r="E299" s="149"/>
      <c r="F299" s="111"/>
    </row>
    <row r="300" spans="1:6" ht="15">
      <c r="A300" s="154">
        <v>7.1</v>
      </c>
      <c r="B300" s="132" t="s">
        <v>59</v>
      </c>
      <c r="C300" s="112"/>
      <c r="D300" s="115"/>
      <c r="E300" s="149"/>
      <c r="F300" s="111"/>
    </row>
    <row r="301" spans="1:6" ht="48" customHeight="1">
      <c r="A301" s="113"/>
      <c r="B301" s="79" t="s">
        <v>151</v>
      </c>
      <c r="C301" s="112"/>
      <c r="D301" s="115"/>
      <c r="E301" s="149"/>
      <c r="F301" s="111"/>
    </row>
    <row r="302" spans="1:6" ht="71.25">
      <c r="A302" s="113"/>
      <c r="B302" s="79" t="s">
        <v>138</v>
      </c>
      <c r="C302" s="90"/>
      <c r="D302" s="90"/>
      <c r="E302" s="149"/>
      <c r="F302" s="111"/>
    </row>
    <row r="303" spans="1:6" ht="57">
      <c r="A303" s="113"/>
      <c r="B303" s="79" t="s">
        <v>152</v>
      </c>
      <c r="C303" s="90"/>
      <c r="D303" s="90"/>
      <c r="E303" s="149"/>
      <c r="F303" s="111"/>
    </row>
    <row r="304" spans="1:6" ht="28.5">
      <c r="A304" s="78"/>
      <c r="B304" s="79" t="s">
        <v>168</v>
      </c>
      <c r="C304" s="112"/>
      <c r="D304" s="116"/>
      <c r="E304" s="149"/>
      <c r="F304" s="111"/>
    </row>
    <row r="305" spans="1:6" ht="42.75">
      <c r="A305" s="78"/>
      <c r="B305" s="79" t="s">
        <v>169</v>
      </c>
      <c r="C305" s="112"/>
      <c r="D305" s="116"/>
      <c r="E305" s="149"/>
      <c r="F305" s="111"/>
    </row>
    <row r="306" spans="1:6" ht="14.25">
      <c r="A306" s="78"/>
      <c r="B306" s="79"/>
      <c r="C306" s="112"/>
      <c r="D306" s="116"/>
      <c r="E306" s="149"/>
      <c r="F306" s="111"/>
    </row>
    <row r="307" spans="1:6" ht="15">
      <c r="A307" s="154">
        <v>7.2</v>
      </c>
      <c r="B307" s="132" t="s">
        <v>204</v>
      </c>
      <c r="C307" s="112"/>
      <c r="D307" s="116"/>
      <c r="E307" s="149"/>
      <c r="F307" s="111"/>
    </row>
    <row r="308" spans="1:6" ht="42.75">
      <c r="A308" s="78">
        <v>1</v>
      </c>
      <c r="B308" s="114" t="s">
        <v>205</v>
      </c>
      <c r="C308" s="112">
        <v>38.15</v>
      </c>
      <c r="D308" s="116" t="s">
        <v>127</v>
      </c>
      <c r="E308" s="149">
        <v>0</v>
      </c>
      <c r="F308" s="111">
        <f>ROUND(C308*E308,2)</f>
        <v>0</v>
      </c>
    </row>
    <row r="309" spans="1:6" ht="21.75" customHeight="1">
      <c r="A309" s="78"/>
      <c r="B309" s="114"/>
      <c r="C309" s="112"/>
      <c r="D309" s="116"/>
      <c r="E309" s="149"/>
      <c r="F309" s="111"/>
    </row>
    <row r="310" spans="1:6" ht="14.25">
      <c r="A310" s="78"/>
      <c r="B310" s="114"/>
      <c r="C310" s="112"/>
      <c r="D310" s="116"/>
      <c r="E310" s="149"/>
      <c r="F310" s="111"/>
    </row>
    <row r="311" spans="1:33" ht="15">
      <c r="A311" s="154">
        <v>7.3</v>
      </c>
      <c r="B311" s="132" t="s">
        <v>206</v>
      </c>
      <c r="C311" s="112"/>
      <c r="D311" s="116"/>
      <c r="E311" s="149"/>
      <c r="F311" s="11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row>
    <row r="312" spans="1:33" ht="28.5">
      <c r="A312" s="78"/>
      <c r="B312" s="114" t="s">
        <v>207</v>
      </c>
      <c r="C312" s="112"/>
      <c r="D312" s="130"/>
      <c r="E312" s="149"/>
      <c r="F312" s="11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row>
    <row r="313" spans="1:6" ht="21.75" customHeight="1">
      <c r="A313" s="78">
        <v>1</v>
      </c>
      <c r="B313" s="114" t="s">
        <v>208</v>
      </c>
      <c r="C313" s="112">
        <v>12.600000000000001</v>
      </c>
      <c r="D313" s="116" t="s">
        <v>14</v>
      </c>
      <c r="E313" s="149">
        <v>0</v>
      </c>
      <c r="F313" s="111">
        <f>ROUND(C313*E313,2)</f>
        <v>0</v>
      </c>
    </row>
    <row r="314" spans="1:6" ht="21.75" customHeight="1">
      <c r="A314" s="78"/>
      <c r="B314" s="114"/>
      <c r="C314" s="112"/>
      <c r="D314" s="116"/>
      <c r="E314" s="149"/>
      <c r="F314" s="111"/>
    </row>
    <row r="315" spans="1:33" ht="14.25">
      <c r="A315" s="78"/>
      <c r="B315" s="114"/>
      <c r="C315" s="112"/>
      <c r="D315" s="116"/>
      <c r="E315" s="149"/>
      <c r="F315" s="11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row>
    <row r="316" spans="1:6" ht="14.25" customHeight="1">
      <c r="A316" s="154"/>
      <c r="B316" s="132"/>
      <c r="C316" s="112"/>
      <c r="D316" s="116"/>
      <c r="E316" s="149"/>
      <c r="F316" s="111"/>
    </row>
    <row r="317" spans="1:6" ht="14.25">
      <c r="A317" s="78"/>
      <c r="B317" s="114"/>
      <c r="C317" s="89"/>
      <c r="D317" s="116"/>
      <c r="E317" s="149"/>
      <c r="F317" s="111"/>
    </row>
    <row r="318" spans="1:6" ht="15">
      <c r="A318" s="76"/>
      <c r="B318" s="132"/>
      <c r="C318" s="112"/>
      <c r="D318" s="116"/>
      <c r="E318" s="149"/>
      <c r="F318" s="111"/>
    </row>
    <row r="319" spans="1:6" ht="15">
      <c r="A319" s="76"/>
      <c r="B319" s="132"/>
      <c r="C319" s="112"/>
      <c r="D319" s="116"/>
      <c r="E319" s="149"/>
      <c r="F319" s="111"/>
    </row>
    <row r="320" spans="1:6" ht="15">
      <c r="A320" s="76"/>
      <c r="B320" s="132"/>
      <c r="C320" s="112"/>
      <c r="D320" s="116"/>
      <c r="E320" s="149"/>
      <c r="F320" s="111"/>
    </row>
    <row r="321" spans="1:6" ht="15">
      <c r="A321" s="76"/>
      <c r="B321" s="132"/>
      <c r="C321" s="112"/>
      <c r="D321" s="116"/>
      <c r="E321" s="149"/>
      <c r="F321" s="111"/>
    </row>
    <row r="322" spans="1:6" ht="15">
      <c r="A322" s="76"/>
      <c r="B322" s="132"/>
      <c r="C322" s="112"/>
      <c r="D322" s="116"/>
      <c r="E322" s="149"/>
      <c r="F322" s="111"/>
    </row>
    <row r="323" spans="1:6" ht="15">
      <c r="A323" s="76"/>
      <c r="B323" s="132"/>
      <c r="C323" s="112"/>
      <c r="D323" s="116"/>
      <c r="E323" s="149"/>
      <c r="F323" s="111"/>
    </row>
    <row r="324" spans="1:6" ht="15">
      <c r="A324" s="76"/>
      <c r="B324" s="132"/>
      <c r="C324" s="112"/>
      <c r="D324" s="116"/>
      <c r="E324" s="149"/>
      <c r="F324" s="111"/>
    </row>
    <row r="325" spans="1:6" ht="15">
      <c r="A325" s="76"/>
      <c r="B325" s="132"/>
      <c r="C325" s="112"/>
      <c r="D325" s="116"/>
      <c r="E325" s="149"/>
      <c r="F325" s="111"/>
    </row>
    <row r="326" spans="1:6" ht="15">
      <c r="A326" s="76"/>
      <c r="B326" s="132"/>
      <c r="C326" s="112"/>
      <c r="D326" s="116"/>
      <c r="E326" s="149"/>
      <c r="F326" s="111"/>
    </row>
    <row r="327" spans="1:6" ht="15">
      <c r="A327" s="76"/>
      <c r="B327" s="132"/>
      <c r="C327" s="112"/>
      <c r="D327" s="116"/>
      <c r="E327" s="149"/>
      <c r="F327" s="111"/>
    </row>
    <row r="328" spans="1:6" ht="15">
      <c r="A328" s="76"/>
      <c r="B328" s="132"/>
      <c r="C328" s="112"/>
      <c r="D328" s="116"/>
      <c r="E328" s="149"/>
      <c r="F328" s="111"/>
    </row>
    <row r="329" spans="1:6" ht="15">
      <c r="A329" s="76"/>
      <c r="B329" s="132"/>
      <c r="C329" s="112"/>
      <c r="D329" s="116"/>
      <c r="E329" s="149"/>
      <c r="F329" s="111"/>
    </row>
    <row r="330" spans="1:6" ht="14.25">
      <c r="A330" s="78"/>
      <c r="B330" s="114"/>
      <c r="C330" s="149"/>
      <c r="D330" s="116"/>
      <c r="E330" s="149"/>
      <c r="F330" s="111"/>
    </row>
    <row r="331" spans="1:6" ht="14.25" customHeight="1">
      <c r="A331" s="154"/>
      <c r="B331" s="132"/>
      <c r="C331" s="112"/>
      <c r="D331" s="116"/>
      <c r="E331" s="149"/>
      <c r="F331" s="111"/>
    </row>
    <row r="332" spans="1:6" ht="14.25">
      <c r="A332" s="78"/>
      <c r="B332" s="114"/>
      <c r="C332" s="89"/>
      <c r="D332" s="116"/>
      <c r="E332" s="149"/>
      <c r="F332" s="111"/>
    </row>
    <row r="333" spans="1:6" ht="14.25">
      <c r="A333" s="78"/>
      <c r="B333" s="114"/>
      <c r="C333" s="89"/>
      <c r="D333" s="116"/>
      <c r="E333" s="149"/>
      <c r="F333" s="111"/>
    </row>
    <row r="334" spans="1:6" ht="14.25">
      <c r="A334" s="78"/>
      <c r="B334" s="114"/>
      <c r="C334" s="112"/>
      <c r="D334" s="116"/>
      <c r="E334" s="149"/>
      <c r="F334" s="111"/>
    </row>
    <row r="335" spans="1:6" ht="14.25">
      <c r="A335" s="78"/>
      <c r="B335" s="114"/>
      <c r="C335" s="112"/>
      <c r="D335" s="116"/>
      <c r="E335" s="149"/>
      <c r="F335" s="111"/>
    </row>
    <row r="336" spans="1:6" ht="14.25">
      <c r="A336" s="118"/>
      <c r="B336" s="119"/>
      <c r="C336" s="120"/>
      <c r="D336" s="121"/>
      <c r="E336" s="189"/>
      <c r="F336" s="135"/>
    </row>
    <row r="337" spans="1:6" ht="15">
      <c r="A337" s="96"/>
      <c r="B337" s="151" t="s">
        <v>181</v>
      </c>
      <c r="C337" s="98"/>
      <c r="D337" s="99"/>
      <c r="E337" s="190"/>
      <c r="F337" s="100"/>
    </row>
    <row r="338" spans="1:6" s="126" customFormat="1" ht="15">
      <c r="A338" s="44"/>
      <c r="B338" s="294" t="s">
        <v>121</v>
      </c>
      <c r="C338" s="294"/>
      <c r="D338" s="45"/>
      <c r="E338" s="236"/>
      <c r="F338" s="46">
        <f>SUM(F306:F316)</f>
        <v>0</v>
      </c>
    </row>
    <row r="339" spans="1:6" ht="15">
      <c r="A339" s="139"/>
      <c r="B339" s="64" t="s">
        <v>142</v>
      </c>
      <c r="C339" s="140"/>
      <c r="D339" s="147"/>
      <c r="E339" s="187"/>
      <c r="F339" s="142"/>
    </row>
    <row r="340" spans="1:6" ht="15">
      <c r="A340" s="143"/>
      <c r="B340" s="69" t="s">
        <v>129</v>
      </c>
      <c r="C340" s="127"/>
      <c r="D340" s="128"/>
      <c r="E340" s="188"/>
      <c r="F340" s="100"/>
    </row>
    <row r="341" spans="1:6" ht="15">
      <c r="A341" s="113"/>
      <c r="B341" s="73"/>
      <c r="C341" s="112"/>
      <c r="D341" s="115"/>
      <c r="E341" s="149"/>
      <c r="F341" s="111"/>
    </row>
    <row r="342" spans="1:6" ht="15">
      <c r="A342" s="154">
        <v>8.1</v>
      </c>
      <c r="B342" s="132" t="s">
        <v>59</v>
      </c>
      <c r="C342" s="112"/>
      <c r="D342" s="115"/>
      <c r="E342" s="149"/>
      <c r="F342" s="111"/>
    </row>
    <row r="343" spans="1:6" ht="41.25" customHeight="1">
      <c r="A343" s="113"/>
      <c r="B343" s="79" t="s">
        <v>136</v>
      </c>
      <c r="C343" s="112"/>
      <c r="D343" s="115"/>
      <c r="E343" s="149"/>
      <c r="F343" s="111"/>
    </row>
    <row r="344" spans="1:6" ht="28.5">
      <c r="A344" s="113"/>
      <c r="B344" s="79" t="s">
        <v>137</v>
      </c>
      <c r="C344" s="112"/>
      <c r="D344" s="115"/>
      <c r="E344" s="149"/>
      <c r="F344" s="111"/>
    </row>
    <row r="345" spans="1:6" ht="71.25">
      <c r="A345" s="113"/>
      <c r="B345" s="79" t="s">
        <v>138</v>
      </c>
      <c r="C345" s="90"/>
      <c r="D345" s="90"/>
      <c r="E345" s="149"/>
      <c r="F345" s="111"/>
    </row>
    <row r="346" spans="1:6" ht="14.25">
      <c r="A346" s="78"/>
      <c r="B346" s="79"/>
      <c r="C346" s="112"/>
      <c r="D346" s="116"/>
      <c r="E346" s="149"/>
      <c r="F346" s="111"/>
    </row>
    <row r="347" spans="1:6" ht="14.25">
      <c r="A347" s="78"/>
      <c r="B347" s="114"/>
      <c r="C347" s="112"/>
      <c r="D347" s="130"/>
      <c r="E347" s="149"/>
      <c r="F347" s="111"/>
    </row>
    <row r="348" spans="1:6" ht="30">
      <c r="A348" s="154">
        <v>8.2</v>
      </c>
      <c r="B348" s="132" t="s">
        <v>153</v>
      </c>
      <c r="C348" s="112"/>
      <c r="D348" s="116"/>
      <c r="E348" s="149"/>
      <c r="F348" s="111"/>
    </row>
    <row r="349" spans="1:6" ht="42.75" customHeight="1">
      <c r="A349" s="78"/>
      <c r="B349" s="114" t="s">
        <v>154</v>
      </c>
      <c r="C349" s="112"/>
      <c r="D349" s="116"/>
      <c r="E349" s="149"/>
      <c r="F349" s="111"/>
    </row>
    <row r="350" spans="1:6" ht="42.75" customHeight="1">
      <c r="A350" s="78">
        <v>1</v>
      </c>
      <c r="B350" s="114" t="s">
        <v>217</v>
      </c>
      <c r="C350" s="112">
        <v>198.74</v>
      </c>
      <c r="D350" s="116" t="s">
        <v>14</v>
      </c>
      <c r="E350" s="149">
        <v>0</v>
      </c>
      <c r="F350" s="111">
        <f>ROUND(C350*E350,2)</f>
        <v>0</v>
      </c>
    </row>
    <row r="351" spans="1:6" ht="14.25">
      <c r="A351" s="78"/>
      <c r="B351" s="155"/>
      <c r="C351" s="112"/>
      <c r="D351" s="116"/>
      <c r="E351" s="149"/>
      <c r="F351" s="111"/>
    </row>
    <row r="352" spans="1:6" ht="15">
      <c r="A352" s="154"/>
      <c r="B352" s="114"/>
      <c r="C352" s="112"/>
      <c r="D352" s="116"/>
      <c r="E352" s="149"/>
      <c r="F352" s="111"/>
    </row>
    <row r="353" spans="1:6" ht="14.25" customHeight="1">
      <c r="A353" s="154"/>
      <c r="B353" s="132"/>
      <c r="C353" s="112"/>
      <c r="D353" s="116"/>
      <c r="E353" s="149"/>
      <c r="F353" s="111"/>
    </row>
    <row r="354" spans="1:6" ht="30" customHeight="1">
      <c r="A354" s="78"/>
      <c r="B354" s="114"/>
      <c r="C354" s="112"/>
      <c r="D354" s="116"/>
      <c r="E354" s="149"/>
      <c r="F354" s="111"/>
    </row>
    <row r="355" spans="1:6" ht="42.75" customHeight="1">
      <c r="A355" s="78"/>
      <c r="B355" s="114"/>
      <c r="C355" s="112"/>
      <c r="D355" s="116"/>
      <c r="E355" s="149"/>
      <c r="F355" s="111"/>
    </row>
    <row r="356" spans="1:6" ht="14.25">
      <c r="A356" s="78"/>
      <c r="B356" s="155"/>
      <c r="C356" s="112"/>
      <c r="D356" s="116"/>
      <c r="E356" s="149"/>
      <c r="F356" s="111"/>
    </row>
    <row r="357" spans="1:6" ht="14.25">
      <c r="A357" s="78"/>
      <c r="B357" s="114"/>
      <c r="C357" s="149"/>
      <c r="D357" s="116"/>
      <c r="E357" s="149"/>
      <c r="F357" s="111"/>
    </row>
    <row r="358" spans="1:6" ht="14.25">
      <c r="A358" s="78"/>
      <c r="B358" s="114"/>
      <c r="C358" s="149"/>
      <c r="D358" s="116"/>
      <c r="E358" s="149"/>
      <c r="F358" s="111"/>
    </row>
    <row r="359" spans="1:6" ht="14.25">
      <c r="A359" s="78"/>
      <c r="B359" s="114"/>
      <c r="C359" s="149"/>
      <c r="D359" s="116"/>
      <c r="E359" s="149"/>
      <c r="F359" s="111"/>
    </row>
    <row r="360" spans="1:6" ht="14.25">
      <c r="A360" s="78"/>
      <c r="B360" s="114"/>
      <c r="C360" s="149"/>
      <c r="D360" s="116"/>
      <c r="E360" s="149"/>
      <c r="F360" s="111"/>
    </row>
    <row r="361" spans="1:6" ht="14.25">
      <c r="A361" s="78"/>
      <c r="B361" s="114"/>
      <c r="C361" s="149"/>
      <c r="D361" s="116"/>
      <c r="E361" s="149"/>
      <c r="F361" s="111"/>
    </row>
    <row r="362" spans="1:6" ht="14.25">
      <c r="A362" s="78"/>
      <c r="B362" s="114"/>
      <c r="C362" s="149"/>
      <c r="D362" s="116"/>
      <c r="E362" s="149"/>
      <c r="F362" s="111"/>
    </row>
    <row r="363" spans="1:6" ht="14.25">
      <c r="A363" s="78"/>
      <c r="B363" s="114"/>
      <c r="C363" s="149"/>
      <c r="D363" s="116"/>
      <c r="E363" s="149"/>
      <c r="F363" s="111"/>
    </row>
    <row r="364" spans="1:6" ht="14.25">
      <c r="A364" s="78"/>
      <c r="B364" s="114"/>
      <c r="C364" s="149"/>
      <c r="D364" s="116"/>
      <c r="E364" s="149"/>
      <c r="F364" s="111"/>
    </row>
    <row r="365" spans="1:6" ht="14.25">
      <c r="A365" s="78"/>
      <c r="B365" s="114"/>
      <c r="C365" s="149"/>
      <c r="D365" s="116"/>
      <c r="E365" s="149"/>
      <c r="F365" s="111"/>
    </row>
    <row r="366" spans="1:6" ht="14.25">
      <c r="A366" s="78"/>
      <c r="B366" s="114"/>
      <c r="C366" s="149"/>
      <c r="D366" s="116"/>
      <c r="E366" s="149"/>
      <c r="F366" s="111"/>
    </row>
    <row r="367" spans="1:6" ht="14.25">
      <c r="A367" s="78"/>
      <c r="B367" s="114"/>
      <c r="C367" s="149"/>
      <c r="D367" s="116"/>
      <c r="E367" s="149"/>
      <c r="F367" s="111"/>
    </row>
    <row r="368" spans="1:6" ht="14.25">
      <c r="A368" s="78"/>
      <c r="B368" s="114"/>
      <c r="C368" s="112"/>
      <c r="D368" s="116"/>
      <c r="E368" s="149"/>
      <c r="F368" s="111"/>
    </row>
    <row r="369" spans="1:6" ht="14.25">
      <c r="A369" s="78"/>
      <c r="B369" s="114"/>
      <c r="C369" s="112"/>
      <c r="D369" s="116"/>
      <c r="E369" s="149"/>
      <c r="F369" s="111"/>
    </row>
    <row r="370" spans="1:6" ht="14.25">
      <c r="A370" s="78"/>
      <c r="B370" s="114"/>
      <c r="C370" s="112"/>
      <c r="D370" s="116"/>
      <c r="E370" s="149"/>
      <c r="F370" s="111"/>
    </row>
    <row r="371" spans="1:6" ht="14.25">
      <c r="A371" s="78"/>
      <c r="B371" s="114"/>
      <c r="C371" s="112"/>
      <c r="D371" s="116"/>
      <c r="E371" s="149"/>
      <c r="F371" s="111"/>
    </row>
    <row r="372" spans="1:6" ht="14.25">
      <c r="A372" s="78"/>
      <c r="B372" s="114"/>
      <c r="C372" s="112"/>
      <c r="D372" s="116"/>
      <c r="E372" s="149"/>
      <c r="F372" s="111"/>
    </row>
    <row r="373" spans="1:6" ht="14.25">
      <c r="A373" s="78"/>
      <c r="B373" s="114"/>
      <c r="C373" s="112"/>
      <c r="D373" s="116"/>
      <c r="E373" s="149"/>
      <c r="F373" s="111"/>
    </row>
    <row r="374" spans="1:6" ht="14.25">
      <c r="A374" s="78"/>
      <c r="B374" s="114"/>
      <c r="C374" s="112"/>
      <c r="D374" s="116"/>
      <c r="E374" s="149"/>
      <c r="F374" s="111"/>
    </row>
    <row r="375" spans="1:6" ht="14.25">
      <c r="A375" s="78"/>
      <c r="B375" s="114"/>
      <c r="C375" s="112"/>
      <c r="D375" s="116"/>
      <c r="E375" s="149"/>
      <c r="F375" s="111"/>
    </row>
    <row r="376" spans="1:6" ht="14.25">
      <c r="A376" s="78"/>
      <c r="B376" s="114"/>
      <c r="C376" s="112"/>
      <c r="D376" s="116"/>
      <c r="E376" s="149"/>
      <c r="F376" s="111"/>
    </row>
    <row r="377" spans="1:6" ht="15">
      <c r="A377" s="76"/>
      <c r="B377" s="132"/>
      <c r="C377" s="112"/>
      <c r="D377" s="116"/>
      <c r="E377" s="149"/>
      <c r="F377" s="111"/>
    </row>
    <row r="378" spans="1:6" ht="15">
      <c r="A378" s="76"/>
      <c r="B378" s="132"/>
      <c r="C378" s="112"/>
      <c r="D378" s="116"/>
      <c r="E378" s="149"/>
      <c r="F378" s="111"/>
    </row>
    <row r="379" spans="1:6" ht="15">
      <c r="A379" s="76"/>
      <c r="B379" s="132"/>
      <c r="C379" s="112"/>
      <c r="D379" s="116"/>
      <c r="E379" s="149"/>
      <c r="F379" s="111"/>
    </row>
    <row r="380" spans="1:6" ht="14.25">
      <c r="A380" s="78"/>
      <c r="B380" s="114"/>
      <c r="C380" s="149"/>
      <c r="D380" s="116"/>
      <c r="E380" s="149"/>
      <c r="F380" s="111"/>
    </row>
    <row r="381" spans="1:6" ht="14.25">
      <c r="A381" s="78"/>
      <c r="B381" s="114"/>
      <c r="C381" s="149"/>
      <c r="D381" s="116"/>
      <c r="E381" s="149"/>
      <c r="F381" s="111"/>
    </row>
    <row r="382" spans="1:6" ht="15">
      <c r="A382" s="96"/>
      <c r="B382" s="151" t="s">
        <v>182</v>
      </c>
      <c r="C382" s="98"/>
      <c r="D382" s="99"/>
      <c r="E382" s="190"/>
      <c r="F382" s="100"/>
    </row>
    <row r="383" spans="1:6" s="126" customFormat="1" ht="15">
      <c r="A383" s="44"/>
      <c r="B383" s="294" t="s">
        <v>124</v>
      </c>
      <c r="C383" s="294"/>
      <c r="D383" s="45"/>
      <c r="E383" s="236"/>
      <c r="F383" s="46">
        <f>SUM(F350:F382)</f>
        <v>0</v>
      </c>
    </row>
    <row r="384" spans="1:6" ht="15">
      <c r="A384" s="139"/>
      <c r="B384" s="64" t="s">
        <v>158</v>
      </c>
      <c r="C384" s="140"/>
      <c r="D384" s="147"/>
      <c r="E384" s="187"/>
      <c r="F384" s="142"/>
    </row>
    <row r="385" spans="1:6" ht="15">
      <c r="A385" s="143"/>
      <c r="B385" s="69" t="s">
        <v>209</v>
      </c>
      <c r="C385" s="127"/>
      <c r="D385" s="128"/>
      <c r="E385" s="188"/>
      <c r="F385" s="100"/>
    </row>
    <row r="386" spans="1:6" ht="15">
      <c r="A386" s="113"/>
      <c r="B386" s="73"/>
      <c r="C386" s="112"/>
      <c r="D386" s="115"/>
      <c r="E386" s="149"/>
      <c r="F386" s="111"/>
    </row>
    <row r="387" spans="1:6" ht="15">
      <c r="A387" s="76"/>
      <c r="B387" s="132"/>
      <c r="C387" s="112"/>
      <c r="D387" s="115"/>
      <c r="E387" s="149"/>
      <c r="F387" s="111"/>
    </row>
    <row r="388" spans="1:6" ht="15">
      <c r="A388" s="154">
        <v>9.1</v>
      </c>
      <c r="B388" s="132" t="s">
        <v>59</v>
      </c>
      <c r="C388" s="112"/>
      <c r="D388" s="116"/>
      <c r="E388" s="149"/>
      <c r="F388" s="111"/>
    </row>
    <row r="389" spans="1:6" ht="57">
      <c r="A389" s="113"/>
      <c r="B389" s="155" t="s">
        <v>133</v>
      </c>
      <c r="C389" s="112"/>
      <c r="D389" s="116"/>
      <c r="E389" s="149"/>
      <c r="F389" s="111"/>
    </row>
    <row r="390" spans="1:6" ht="42.75">
      <c r="A390" s="113"/>
      <c r="B390" s="155" t="s">
        <v>134</v>
      </c>
      <c r="C390" s="112"/>
      <c r="D390" s="116"/>
      <c r="E390" s="149"/>
      <c r="F390" s="111"/>
    </row>
    <row r="391" spans="1:6" ht="28.5">
      <c r="A391" s="113"/>
      <c r="B391" s="155" t="s">
        <v>156</v>
      </c>
      <c r="C391" s="112"/>
      <c r="D391" s="116"/>
      <c r="E391" s="149"/>
      <c r="F391" s="111"/>
    </row>
    <row r="392" spans="1:6" ht="28.5">
      <c r="A392" s="113"/>
      <c r="B392" s="155" t="s">
        <v>375</v>
      </c>
      <c r="C392" s="112"/>
      <c r="D392" s="116"/>
      <c r="E392" s="149"/>
      <c r="F392" s="111"/>
    </row>
    <row r="393" spans="1:6" ht="14.25">
      <c r="A393" s="113"/>
      <c r="B393" s="155"/>
      <c r="C393" s="112"/>
      <c r="D393" s="116"/>
      <c r="E393" s="149"/>
      <c r="F393" s="111"/>
    </row>
    <row r="394" spans="1:6" ht="14.25">
      <c r="A394" s="78"/>
      <c r="B394" s="156"/>
      <c r="C394" s="112"/>
      <c r="D394" s="116"/>
      <c r="E394" s="149"/>
      <c r="F394" s="111"/>
    </row>
    <row r="395" spans="1:6" ht="15">
      <c r="A395" s="154">
        <v>9.2</v>
      </c>
      <c r="B395" s="157" t="s">
        <v>135</v>
      </c>
      <c r="C395" s="112"/>
      <c r="D395" s="116"/>
      <c r="E395" s="149"/>
      <c r="F395" s="111"/>
    </row>
    <row r="396" spans="1:6" ht="14.25">
      <c r="A396" s="78">
        <v>1</v>
      </c>
      <c r="B396" s="155" t="s">
        <v>215</v>
      </c>
      <c r="C396" s="112">
        <v>230.54</v>
      </c>
      <c r="D396" s="116" t="s">
        <v>127</v>
      </c>
      <c r="E396" s="149">
        <v>0</v>
      </c>
      <c r="F396" s="111">
        <f>ROUND(C396*E396,2)</f>
        <v>0</v>
      </c>
    </row>
    <row r="397" spans="1:8" ht="15">
      <c r="A397" s="78">
        <v>2</v>
      </c>
      <c r="B397" s="155" t="s">
        <v>211</v>
      </c>
      <c r="C397" s="112">
        <v>250.29999999999998</v>
      </c>
      <c r="D397" s="116" t="s">
        <v>127</v>
      </c>
      <c r="E397" s="149">
        <v>0</v>
      </c>
      <c r="F397" s="111">
        <f>ROUND(C397*E397,2)</f>
        <v>0</v>
      </c>
      <c r="H397" s="126"/>
    </row>
    <row r="398" spans="1:8" ht="15">
      <c r="A398" s="78">
        <v>3</v>
      </c>
      <c r="B398" s="155" t="s">
        <v>213</v>
      </c>
      <c r="C398" s="112">
        <v>13.4</v>
      </c>
      <c r="D398" s="116" t="s">
        <v>127</v>
      </c>
      <c r="E398" s="149">
        <v>0</v>
      </c>
      <c r="F398" s="111">
        <f>ROUND(C398*E398,2)</f>
        <v>0</v>
      </c>
      <c r="H398" s="126"/>
    </row>
    <row r="399" spans="1:8" ht="15">
      <c r="A399" s="78">
        <v>4</v>
      </c>
      <c r="B399" s="155" t="s">
        <v>214</v>
      </c>
      <c r="C399" s="112">
        <v>39.15</v>
      </c>
      <c r="D399" s="116" t="s">
        <v>127</v>
      </c>
      <c r="E399" s="149">
        <v>0</v>
      </c>
      <c r="F399" s="111">
        <f>ROUND(C399*E399,2)</f>
        <v>0</v>
      </c>
      <c r="H399" s="126"/>
    </row>
    <row r="400" spans="1:8" ht="15">
      <c r="A400" s="78"/>
      <c r="B400" s="155"/>
      <c r="C400" s="112"/>
      <c r="D400" s="116"/>
      <c r="E400" s="149"/>
      <c r="F400" s="111"/>
      <c r="H400" s="126"/>
    </row>
    <row r="401" spans="1:8" ht="15">
      <c r="A401" s="154">
        <v>9.3</v>
      </c>
      <c r="B401" s="157" t="s">
        <v>132</v>
      </c>
      <c r="C401" s="112"/>
      <c r="D401" s="116"/>
      <c r="E401" s="149"/>
      <c r="F401" s="111"/>
      <c r="H401" s="126"/>
    </row>
    <row r="402" spans="1:8" ht="15">
      <c r="A402" s="78">
        <v>1</v>
      </c>
      <c r="B402" s="155" t="s">
        <v>212</v>
      </c>
      <c r="C402" s="112">
        <v>198.74</v>
      </c>
      <c r="D402" s="116" t="s">
        <v>14</v>
      </c>
      <c r="E402" s="149">
        <v>0</v>
      </c>
      <c r="F402" s="111">
        <f>ROUND(C402*E402,2)</f>
        <v>0</v>
      </c>
      <c r="H402" s="126"/>
    </row>
    <row r="403" spans="1:8" ht="15">
      <c r="A403" s="78">
        <v>2</v>
      </c>
      <c r="B403" s="155" t="s">
        <v>216</v>
      </c>
      <c r="C403" s="112">
        <v>62.31</v>
      </c>
      <c r="D403" s="116" t="s">
        <v>127</v>
      </c>
      <c r="E403" s="149">
        <v>0</v>
      </c>
      <c r="F403" s="111">
        <f>ROUND(C403*E403,2)</f>
        <v>0</v>
      </c>
      <c r="H403" s="126"/>
    </row>
    <row r="404" spans="1:8" ht="15">
      <c r="A404" s="78">
        <v>3</v>
      </c>
      <c r="B404" s="155" t="s">
        <v>176</v>
      </c>
      <c r="C404" s="112">
        <v>1</v>
      </c>
      <c r="D404" s="116" t="s">
        <v>10</v>
      </c>
      <c r="E404" s="149">
        <v>0</v>
      </c>
      <c r="F404" s="111">
        <f>ROUND(C404*E404,2)</f>
        <v>0</v>
      </c>
      <c r="H404" s="126"/>
    </row>
    <row r="405" spans="1:8" ht="15">
      <c r="A405" s="78">
        <v>4</v>
      </c>
      <c r="B405" s="155" t="s">
        <v>374</v>
      </c>
      <c r="C405" s="112"/>
      <c r="D405" s="116"/>
      <c r="E405" s="149"/>
      <c r="F405" s="111"/>
      <c r="H405" s="126"/>
    </row>
    <row r="406" spans="1:6" ht="14.25">
      <c r="A406" s="78"/>
      <c r="B406" s="155"/>
      <c r="C406" s="112"/>
      <c r="D406" s="116"/>
      <c r="E406" s="149"/>
      <c r="F406" s="111"/>
    </row>
    <row r="407" spans="1:6" ht="15">
      <c r="A407" s="154"/>
      <c r="B407" s="157"/>
      <c r="C407" s="112"/>
      <c r="D407" s="116"/>
      <c r="E407" s="149"/>
      <c r="F407" s="111"/>
    </row>
    <row r="408" spans="1:6" ht="15">
      <c r="A408" s="154"/>
      <c r="B408" s="79"/>
      <c r="C408" s="112"/>
      <c r="D408" s="116"/>
      <c r="E408" s="149"/>
      <c r="F408" s="111"/>
    </row>
    <row r="409" spans="1:6" ht="14.25">
      <c r="A409" s="158"/>
      <c r="B409" s="79"/>
      <c r="C409" s="159"/>
      <c r="D409" s="116"/>
      <c r="E409" s="149"/>
      <c r="F409" s="111"/>
    </row>
    <row r="410" spans="1:8" ht="15">
      <c r="A410" s="78"/>
      <c r="B410" s="155"/>
      <c r="C410" s="112"/>
      <c r="D410" s="116"/>
      <c r="E410" s="149"/>
      <c r="F410" s="111"/>
      <c r="H410" s="126"/>
    </row>
    <row r="411" spans="1:8" ht="15">
      <c r="A411" s="154"/>
      <c r="B411" s="79"/>
      <c r="C411" s="112"/>
      <c r="D411" s="116"/>
      <c r="E411" s="149"/>
      <c r="F411" s="111"/>
      <c r="H411" s="126"/>
    </row>
    <row r="412" spans="1:8" ht="15">
      <c r="A412" s="78"/>
      <c r="B412" s="155"/>
      <c r="C412" s="112"/>
      <c r="D412" s="116"/>
      <c r="E412" s="149"/>
      <c r="F412" s="111"/>
      <c r="H412" s="126"/>
    </row>
    <row r="413" spans="1:6" ht="14.25">
      <c r="A413" s="78"/>
      <c r="B413" s="114"/>
      <c r="C413" s="112"/>
      <c r="D413" s="116"/>
      <c r="E413" s="149"/>
      <c r="F413" s="111"/>
    </row>
    <row r="414" spans="1:6" ht="14.25">
      <c r="A414" s="78"/>
      <c r="B414" s="114"/>
      <c r="C414" s="112"/>
      <c r="D414" s="116"/>
      <c r="E414" s="149"/>
      <c r="F414" s="111"/>
    </row>
    <row r="415" spans="1:6" ht="14.25">
      <c r="A415" s="78"/>
      <c r="B415" s="114"/>
      <c r="C415" s="112"/>
      <c r="D415" s="116"/>
      <c r="E415" s="149"/>
      <c r="F415" s="111"/>
    </row>
    <row r="416" spans="1:6" ht="14.25">
      <c r="A416" s="78"/>
      <c r="B416" s="114"/>
      <c r="C416" s="112"/>
      <c r="D416" s="116"/>
      <c r="E416" s="149"/>
      <c r="F416" s="111"/>
    </row>
    <row r="417" spans="1:6" ht="14.25">
      <c r="A417" s="78"/>
      <c r="B417" s="114"/>
      <c r="C417" s="112"/>
      <c r="D417" s="116"/>
      <c r="E417" s="149"/>
      <c r="F417" s="111"/>
    </row>
    <row r="418" spans="1:6" ht="14.25">
      <c r="A418" s="78"/>
      <c r="B418" s="114"/>
      <c r="C418" s="112"/>
      <c r="D418" s="116"/>
      <c r="E418" s="149"/>
      <c r="F418" s="111"/>
    </row>
    <row r="419" spans="1:6" ht="14.25">
      <c r="A419" s="78"/>
      <c r="B419" s="114"/>
      <c r="C419" s="112"/>
      <c r="D419" s="116"/>
      <c r="E419" s="149"/>
      <c r="F419" s="111"/>
    </row>
    <row r="420" spans="1:6" ht="14.25">
      <c r="A420" s="78"/>
      <c r="B420" s="114"/>
      <c r="C420" s="112"/>
      <c r="D420" s="116"/>
      <c r="E420" s="149"/>
      <c r="F420" s="111"/>
    </row>
    <row r="421" spans="1:6" ht="14.25">
      <c r="A421" s="78"/>
      <c r="B421" s="114"/>
      <c r="C421" s="112"/>
      <c r="D421" s="116"/>
      <c r="E421" s="149"/>
      <c r="F421" s="111"/>
    </row>
    <row r="422" spans="1:6" ht="14.25">
      <c r="A422" s="78"/>
      <c r="B422" s="114"/>
      <c r="C422" s="112"/>
      <c r="D422" s="116"/>
      <c r="E422" s="149"/>
      <c r="F422" s="111"/>
    </row>
    <row r="423" spans="1:6" ht="14.25">
      <c r="A423" s="78"/>
      <c r="B423" s="114"/>
      <c r="C423" s="112"/>
      <c r="D423" s="116"/>
      <c r="E423" s="149"/>
      <c r="F423" s="111"/>
    </row>
    <row r="424" spans="1:6" ht="14.25">
      <c r="A424" s="78"/>
      <c r="B424" s="114"/>
      <c r="C424" s="112"/>
      <c r="D424" s="116"/>
      <c r="E424" s="149"/>
      <c r="F424" s="111"/>
    </row>
    <row r="425" spans="1:6" ht="14.25">
      <c r="A425" s="78"/>
      <c r="B425" s="114"/>
      <c r="C425" s="112"/>
      <c r="D425" s="116"/>
      <c r="E425" s="149"/>
      <c r="F425" s="111"/>
    </row>
    <row r="426" spans="1:6" ht="14.25">
      <c r="A426" s="78"/>
      <c r="B426" s="114"/>
      <c r="C426" s="112"/>
      <c r="D426" s="116"/>
      <c r="E426" s="149"/>
      <c r="F426" s="111"/>
    </row>
    <row r="427" spans="1:6" ht="14.25">
      <c r="A427" s="78"/>
      <c r="B427" s="114"/>
      <c r="C427" s="112"/>
      <c r="D427" s="116"/>
      <c r="E427" s="149"/>
      <c r="F427" s="111"/>
    </row>
    <row r="428" spans="1:6" ht="14.25">
      <c r="A428" s="78"/>
      <c r="B428" s="114"/>
      <c r="C428" s="112"/>
      <c r="D428" s="116"/>
      <c r="E428" s="149"/>
      <c r="F428" s="111"/>
    </row>
    <row r="429" spans="1:6" ht="14.25">
      <c r="A429" s="78"/>
      <c r="B429" s="114"/>
      <c r="C429" s="112"/>
      <c r="D429" s="116"/>
      <c r="E429" s="149"/>
      <c r="F429" s="111"/>
    </row>
    <row r="430" spans="1:6" ht="14.25">
      <c r="A430" s="78"/>
      <c r="B430" s="114"/>
      <c r="C430" s="112"/>
      <c r="D430" s="116"/>
      <c r="E430" s="149"/>
      <c r="F430" s="111"/>
    </row>
    <row r="431" spans="1:6" ht="14.25">
      <c r="A431" s="78"/>
      <c r="B431" s="114"/>
      <c r="C431" s="112"/>
      <c r="D431" s="116"/>
      <c r="E431" s="149"/>
      <c r="F431" s="111"/>
    </row>
    <row r="432" spans="1:6" ht="14.25">
      <c r="A432" s="78"/>
      <c r="B432" s="114"/>
      <c r="C432" s="112"/>
      <c r="D432" s="116"/>
      <c r="E432" s="149"/>
      <c r="F432" s="111"/>
    </row>
    <row r="433" spans="1:6" ht="14.25">
      <c r="A433" s="78"/>
      <c r="B433" s="114"/>
      <c r="C433" s="112"/>
      <c r="D433" s="116"/>
      <c r="E433" s="149"/>
      <c r="F433" s="111"/>
    </row>
    <row r="434" spans="1:6" ht="14.25">
      <c r="A434" s="78"/>
      <c r="B434" s="114"/>
      <c r="C434" s="112"/>
      <c r="D434" s="116"/>
      <c r="E434" s="149"/>
      <c r="F434" s="111"/>
    </row>
    <row r="435" spans="1:6" ht="14.25">
      <c r="A435" s="78"/>
      <c r="B435" s="114"/>
      <c r="C435" s="112"/>
      <c r="D435" s="116"/>
      <c r="E435" s="149"/>
      <c r="F435" s="111"/>
    </row>
    <row r="436" spans="1:6" ht="14.25">
      <c r="A436" s="118"/>
      <c r="B436" s="119"/>
      <c r="C436" s="120"/>
      <c r="D436" s="121"/>
      <c r="E436" s="189"/>
      <c r="F436" s="135"/>
    </row>
    <row r="437" spans="1:6" ht="17.25" customHeight="1">
      <c r="A437" s="96"/>
      <c r="B437" s="151" t="s">
        <v>210</v>
      </c>
      <c r="C437" s="98"/>
      <c r="D437" s="99"/>
      <c r="E437" s="190"/>
      <c r="F437" s="100"/>
    </row>
    <row r="438" spans="1:6" s="126" customFormat="1" ht="15">
      <c r="A438" s="44"/>
      <c r="B438" s="294" t="s">
        <v>143</v>
      </c>
      <c r="C438" s="294"/>
      <c r="D438" s="45"/>
      <c r="E438" s="236"/>
      <c r="F438" s="46">
        <f>SUM(F389:F436)</f>
        <v>0</v>
      </c>
    </row>
    <row r="439" spans="1:6" ht="15">
      <c r="A439" s="139"/>
      <c r="B439" s="64" t="s">
        <v>246</v>
      </c>
      <c r="C439" s="140"/>
      <c r="D439" s="147"/>
      <c r="E439" s="187"/>
      <c r="F439" s="142"/>
    </row>
    <row r="440" spans="1:6" s="126" customFormat="1" ht="15">
      <c r="A440" s="143"/>
      <c r="B440" s="69" t="s">
        <v>219</v>
      </c>
      <c r="C440" s="127"/>
      <c r="D440" s="128"/>
      <c r="E440" s="188"/>
      <c r="F440" s="100"/>
    </row>
    <row r="441" spans="1:6" s="126" customFormat="1" ht="15">
      <c r="A441" s="113"/>
      <c r="B441" s="73"/>
      <c r="C441" s="112"/>
      <c r="D441" s="115"/>
      <c r="E441" s="149"/>
      <c r="F441" s="111"/>
    </row>
    <row r="442" spans="1:6" s="126" customFormat="1" ht="15">
      <c r="A442" s="160">
        <v>10.1</v>
      </c>
      <c r="B442" s="132" t="s">
        <v>59</v>
      </c>
      <c r="C442" s="112"/>
      <c r="D442" s="115"/>
      <c r="E442" s="149"/>
      <c r="F442" s="111"/>
    </row>
    <row r="443" spans="1:6" s="126" customFormat="1" ht="42.75">
      <c r="A443" s="154"/>
      <c r="B443" s="155" t="s">
        <v>220</v>
      </c>
      <c r="C443" s="112"/>
      <c r="D443" s="116"/>
      <c r="E443" s="149"/>
      <c r="F443" s="111"/>
    </row>
    <row r="444" spans="1:6" s="126" customFormat="1" ht="28.5">
      <c r="A444" s="154"/>
      <c r="B444" s="155" t="s">
        <v>221</v>
      </c>
      <c r="C444" s="112"/>
      <c r="D444" s="116"/>
      <c r="E444" s="149"/>
      <c r="F444" s="111"/>
    </row>
    <row r="445" spans="1:6" s="126" customFormat="1" ht="28.5">
      <c r="A445" s="154"/>
      <c r="B445" s="155" t="s">
        <v>222</v>
      </c>
      <c r="C445" s="112"/>
      <c r="D445" s="116"/>
      <c r="E445" s="149"/>
      <c r="F445" s="111"/>
    </row>
    <row r="446" spans="1:6" s="126" customFormat="1" ht="42.75">
      <c r="A446" s="154"/>
      <c r="B446" s="155" t="s">
        <v>223</v>
      </c>
      <c r="C446" s="112"/>
      <c r="D446" s="116"/>
      <c r="E446" s="149"/>
      <c r="F446" s="111"/>
    </row>
    <row r="447" spans="1:6" ht="14.25">
      <c r="A447" s="161"/>
      <c r="B447" s="79"/>
      <c r="C447" s="112"/>
      <c r="D447" s="116"/>
      <c r="E447" s="149"/>
      <c r="F447" s="111"/>
    </row>
    <row r="448" spans="1:6" ht="14.25">
      <c r="A448" s="160">
        <v>10.2</v>
      </c>
      <c r="B448" s="79" t="s">
        <v>224</v>
      </c>
      <c r="C448" s="112"/>
      <c r="D448" s="116"/>
      <c r="E448" s="149"/>
      <c r="F448" s="111"/>
    </row>
    <row r="449" spans="1:6" ht="14.25">
      <c r="A449" s="78">
        <v>1</v>
      </c>
      <c r="B449" s="79" t="s">
        <v>238</v>
      </c>
      <c r="C449" s="112">
        <v>35.7</v>
      </c>
      <c r="D449" s="116" t="s">
        <v>14</v>
      </c>
      <c r="E449" s="149">
        <v>0</v>
      </c>
      <c r="F449" s="111">
        <f aca="true" t="shared" si="4" ref="F449:F458">ROUND(C449*E449,2)</f>
        <v>0</v>
      </c>
    </row>
    <row r="450" spans="1:6" ht="14.25">
      <c r="A450" s="78">
        <v>2</v>
      </c>
      <c r="B450" s="79" t="s">
        <v>225</v>
      </c>
      <c r="C450" s="112">
        <v>13.8</v>
      </c>
      <c r="D450" s="116" t="s">
        <v>14</v>
      </c>
      <c r="E450" s="149">
        <v>0</v>
      </c>
      <c r="F450" s="111">
        <f t="shared" si="4"/>
        <v>0</v>
      </c>
    </row>
    <row r="451" spans="1:6" ht="14.25">
      <c r="A451" s="78">
        <v>3</v>
      </c>
      <c r="B451" s="79" t="s">
        <v>226</v>
      </c>
      <c r="C451" s="112">
        <v>14.3</v>
      </c>
      <c r="D451" s="116" t="s">
        <v>14</v>
      </c>
      <c r="E451" s="149">
        <v>0</v>
      </c>
      <c r="F451" s="111">
        <f t="shared" si="4"/>
        <v>0</v>
      </c>
    </row>
    <row r="452" spans="1:6" ht="14.25">
      <c r="A452" s="78">
        <v>4</v>
      </c>
      <c r="B452" s="79" t="s">
        <v>227</v>
      </c>
      <c r="C452" s="112">
        <v>8.9</v>
      </c>
      <c r="D452" s="116" t="s">
        <v>14</v>
      </c>
      <c r="E452" s="149">
        <v>0</v>
      </c>
      <c r="F452" s="111">
        <f t="shared" si="4"/>
        <v>0</v>
      </c>
    </row>
    <row r="453" spans="1:6" ht="14.25">
      <c r="A453" s="78">
        <v>5</v>
      </c>
      <c r="B453" s="79" t="s">
        <v>228</v>
      </c>
      <c r="C453" s="112">
        <v>8.1</v>
      </c>
      <c r="D453" s="116" t="s">
        <v>14</v>
      </c>
      <c r="E453" s="149">
        <v>0</v>
      </c>
      <c r="F453" s="111">
        <f t="shared" si="4"/>
        <v>0</v>
      </c>
    </row>
    <row r="454" spans="1:6" ht="14.25">
      <c r="A454" s="78">
        <v>6</v>
      </c>
      <c r="B454" s="79" t="s">
        <v>229</v>
      </c>
      <c r="C454" s="112">
        <v>19</v>
      </c>
      <c r="D454" s="116" t="s">
        <v>14</v>
      </c>
      <c r="E454" s="149">
        <v>0</v>
      </c>
      <c r="F454" s="111">
        <f t="shared" si="4"/>
        <v>0</v>
      </c>
    </row>
    <row r="455" spans="1:6" ht="14.25">
      <c r="A455" s="78">
        <v>7</v>
      </c>
      <c r="B455" s="79" t="s">
        <v>230</v>
      </c>
      <c r="C455" s="112">
        <v>14.8</v>
      </c>
      <c r="D455" s="116" t="s">
        <v>14</v>
      </c>
      <c r="E455" s="149">
        <v>0</v>
      </c>
      <c r="F455" s="111">
        <f t="shared" si="4"/>
        <v>0</v>
      </c>
    </row>
    <row r="456" spans="1:6" ht="14.25">
      <c r="A456" s="78">
        <v>8</v>
      </c>
      <c r="B456" s="79" t="s">
        <v>231</v>
      </c>
      <c r="C456" s="112">
        <v>10.3</v>
      </c>
      <c r="D456" s="116" t="s">
        <v>14</v>
      </c>
      <c r="E456" s="149">
        <v>0</v>
      </c>
      <c r="F456" s="111">
        <f t="shared" si="4"/>
        <v>0</v>
      </c>
    </row>
    <row r="457" spans="1:6" ht="14.25">
      <c r="A457" s="78">
        <v>9</v>
      </c>
      <c r="B457" s="79" t="s">
        <v>232</v>
      </c>
      <c r="C457" s="112">
        <v>11.6</v>
      </c>
      <c r="D457" s="116" t="s">
        <v>14</v>
      </c>
      <c r="E457" s="149">
        <v>0</v>
      </c>
      <c r="F457" s="111">
        <f t="shared" si="4"/>
        <v>0</v>
      </c>
    </row>
    <row r="458" spans="1:6" ht="14.25">
      <c r="A458" s="78">
        <v>10</v>
      </c>
      <c r="B458" s="79" t="s">
        <v>233</v>
      </c>
      <c r="C458" s="112">
        <v>11.6</v>
      </c>
      <c r="D458" s="116" t="s">
        <v>14</v>
      </c>
      <c r="E458" s="149">
        <v>0</v>
      </c>
      <c r="F458" s="111">
        <f t="shared" si="4"/>
        <v>0</v>
      </c>
    </row>
    <row r="459" spans="1:6" ht="14.25">
      <c r="A459" s="161"/>
      <c r="B459" s="79"/>
      <c r="C459" s="112"/>
      <c r="D459" s="116"/>
      <c r="E459" s="149"/>
      <c r="F459" s="111"/>
    </row>
    <row r="460" spans="1:6" ht="14.25">
      <c r="A460" s="161"/>
      <c r="B460" s="79"/>
      <c r="C460" s="112"/>
      <c r="D460" s="116"/>
      <c r="E460" s="149"/>
      <c r="F460" s="111"/>
    </row>
    <row r="461" spans="1:6" ht="14.25">
      <c r="A461" s="160">
        <v>10.3</v>
      </c>
      <c r="B461" s="79" t="s">
        <v>234</v>
      </c>
      <c r="C461" s="112"/>
      <c r="D461" s="116"/>
      <c r="E461" s="149"/>
      <c r="F461" s="111"/>
    </row>
    <row r="462" spans="1:6" ht="14.25">
      <c r="A462" s="78">
        <v>1</v>
      </c>
      <c r="B462" s="79" t="s">
        <v>235</v>
      </c>
      <c r="C462" s="112">
        <v>11.34</v>
      </c>
      <c r="D462" s="116" t="s">
        <v>14</v>
      </c>
      <c r="E462" s="149">
        <v>0</v>
      </c>
      <c r="F462" s="111">
        <f>ROUND(C462*E462,2)</f>
        <v>0</v>
      </c>
    </row>
    <row r="463" spans="1:6" ht="14.25">
      <c r="A463" s="113"/>
      <c r="B463" s="79"/>
      <c r="C463" s="112"/>
      <c r="D463" s="116"/>
      <c r="E463" s="149"/>
      <c r="F463" s="111"/>
    </row>
    <row r="464" spans="1:6" ht="14.25">
      <c r="A464" s="113"/>
      <c r="B464" s="155"/>
      <c r="C464" s="112"/>
      <c r="D464" s="116"/>
      <c r="E464" s="149"/>
      <c r="F464" s="111"/>
    </row>
    <row r="465" spans="1:6" ht="14.25">
      <c r="A465" s="113">
        <v>10.4</v>
      </c>
      <c r="B465" s="155" t="s">
        <v>236</v>
      </c>
      <c r="C465" s="112"/>
      <c r="D465" s="116"/>
      <c r="E465" s="149"/>
      <c r="F465" s="111"/>
    </row>
    <row r="466" spans="1:6" ht="14.25">
      <c r="A466" s="78">
        <v>1</v>
      </c>
      <c r="B466" s="79" t="s">
        <v>237</v>
      </c>
      <c r="C466" s="112">
        <v>71.21</v>
      </c>
      <c r="D466" s="116" t="s">
        <v>14</v>
      </c>
      <c r="E466" s="149">
        <v>0</v>
      </c>
      <c r="F466" s="111">
        <f>ROUND(C466*E466,2)</f>
        <v>0</v>
      </c>
    </row>
    <row r="467" spans="1:6" ht="14.25">
      <c r="A467" s="161"/>
      <c r="B467" s="79"/>
      <c r="C467" s="112"/>
      <c r="D467" s="116"/>
      <c r="E467" s="149"/>
      <c r="F467" s="111"/>
    </row>
    <row r="468" spans="1:6" ht="14.25">
      <c r="A468" s="78"/>
      <c r="B468" s="155"/>
      <c r="C468" s="112"/>
      <c r="D468" s="116"/>
      <c r="E468" s="149"/>
      <c r="F468" s="111"/>
    </row>
    <row r="469" spans="1:6" ht="14.25">
      <c r="A469" s="78"/>
      <c r="B469" s="155"/>
      <c r="C469" s="112"/>
      <c r="D469" s="116"/>
      <c r="E469" s="149"/>
      <c r="F469" s="111"/>
    </row>
    <row r="470" spans="1:6" ht="14.25">
      <c r="A470" s="78"/>
      <c r="B470" s="155"/>
      <c r="C470" s="112"/>
      <c r="D470" s="116"/>
      <c r="E470" s="149"/>
      <c r="F470" s="111"/>
    </row>
    <row r="471" spans="1:6" ht="14.25">
      <c r="A471" s="78"/>
      <c r="B471" s="155"/>
      <c r="C471" s="112"/>
      <c r="D471" s="116"/>
      <c r="E471" s="149"/>
      <c r="F471" s="111"/>
    </row>
    <row r="472" spans="1:6" ht="14.25">
      <c r="A472" s="78"/>
      <c r="B472" s="155"/>
      <c r="C472" s="112"/>
      <c r="D472" s="116"/>
      <c r="E472" s="149"/>
      <c r="F472" s="111"/>
    </row>
    <row r="473" spans="1:6" ht="14.25">
      <c r="A473" s="78"/>
      <c r="B473" s="155"/>
      <c r="C473" s="112"/>
      <c r="D473" s="116"/>
      <c r="E473" s="149"/>
      <c r="F473" s="111"/>
    </row>
    <row r="474" spans="1:6" ht="14.25">
      <c r="A474" s="78"/>
      <c r="B474" s="155"/>
      <c r="C474" s="112"/>
      <c r="D474" s="116"/>
      <c r="E474" s="149"/>
      <c r="F474" s="111"/>
    </row>
    <row r="475" spans="1:6" ht="14.25">
      <c r="A475" s="78"/>
      <c r="B475" s="155"/>
      <c r="C475" s="112"/>
      <c r="D475" s="116"/>
      <c r="E475" s="149"/>
      <c r="F475" s="111"/>
    </row>
    <row r="476" spans="1:6" ht="14.25">
      <c r="A476" s="78"/>
      <c r="B476" s="155"/>
      <c r="C476" s="112"/>
      <c r="D476" s="116"/>
      <c r="E476" s="149"/>
      <c r="F476" s="111"/>
    </row>
    <row r="477" spans="1:6" ht="14.25">
      <c r="A477" s="78"/>
      <c r="B477" s="155"/>
      <c r="C477" s="112"/>
      <c r="D477" s="116"/>
      <c r="E477" s="149"/>
      <c r="F477" s="111"/>
    </row>
    <row r="478" spans="1:6" ht="14.25">
      <c r="A478" s="78"/>
      <c r="B478" s="155"/>
      <c r="C478" s="112"/>
      <c r="D478" s="116"/>
      <c r="E478" s="149"/>
      <c r="F478" s="111"/>
    </row>
    <row r="479" spans="1:6" ht="14.25">
      <c r="A479" s="78"/>
      <c r="B479" s="155"/>
      <c r="C479" s="112"/>
      <c r="D479" s="116"/>
      <c r="E479" s="149"/>
      <c r="F479" s="111"/>
    </row>
    <row r="480" spans="1:6" ht="14.25">
      <c r="A480" s="78"/>
      <c r="B480" s="155"/>
      <c r="C480" s="112"/>
      <c r="D480" s="116"/>
      <c r="E480" s="149"/>
      <c r="F480" s="111"/>
    </row>
    <row r="481" spans="1:6" ht="14.25">
      <c r="A481" s="78"/>
      <c r="B481" s="155"/>
      <c r="C481" s="112"/>
      <c r="D481" s="116"/>
      <c r="E481" s="149"/>
      <c r="F481" s="111"/>
    </row>
    <row r="482" spans="1:6" ht="14.25">
      <c r="A482" s="78"/>
      <c r="B482" s="155"/>
      <c r="C482" s="112"/>
      <c r="D482" s="116"/>
      <c r="E482" s="149"/>
      <c r="F482" s="111"/>
    </row>
    <row r="483" spans="1:6" ht="14.25">
      <c r="A483" s="78"/>
      <c r="B483" s="155"/>
      <c r="C483" s="112"/>
      <c r="D483" s="116"/>
      <c r="E483" s="149"/>
      <c r="F483" s="111"/>
    </row>
    <row r="484" spans="1:6" ht="14.25">
      <c r="A484" s="78"/>
      <c r="B484" s="155"/>
      <c r="C484" s="112"/>
      <c r="D484" s="116"/>
      <c r="E484" s="149"/>
      <c r="F484" s="111"/>
    </row>
    <row r="485" spans="1:6" ht="14.25">
      <c r="A485" s="78"/>
      <c r="B485" s="155"/>
      <c r="C485" s="112"/>
      <c r="D485" s="116"/>
      <c r="E485" s="149"/>
      <c r="F485" s="111"/>
    </row>
    <row r="486" spans="1:6" ht="14.25">
      <c r="A486" s="78"/>
      <c r="B486" s="155"/>
      <c r="C486" s="112"/>
      <c r="D486" s="116"/>
      <c r="E486" s="149"/>
      <c r="F486" s="111"/>
    </row>
    <row r="487" spans="1:6" ht="14.25">
      <c r="A487" s="78"/>
      <c r="B487" s="155"/>
      <c r="C487" s="112"/>
      <c r="D487" s="116"/>
      <c r="E487" s="149"/>
      <c r="F487" s="111"/>
    </row>
    <row r="488" spans="1:6" ht="14.25">
      <c r="A488" s="78"/>
      <c r="B488" s="155"/>
      <c r="C488" s="112"/>
      <c r="D488" s="116"/>
      <c r="E488" s="149"/>
      <c r="F488" s="111"/>
    </row>
    <row r="489" spans="1:6" ht="14.25">
      <c r="A489" s="78"/>
      <c r="B489" s="155"/>
      <c r="C489" s="112"/>
      <c r="D489" s="116"/>
      <c r="E489" s="149"/>
      <c r="F489" s="111"/>
    </row>
    <row r="490" spans="1:6" ht="14.25">
      <c r="A490" s="78"/>
      <c r="B490" s="155"/>
      <c r="C490" s="112"/>
      <c r="D490" s="116"/>
      <c r="E490" s="149"/>
      <c r="F490" s="111"/>
    </row>
    <row r="491" spans="1:6" ht="17.25" customHeight="1">
      <c r="A491" s="96"/>
      <c r="B491" s="151" t="s">
        <v>250</v>
      </c>
      <c r="C491" s="98"/>
      <c r="D491" s="99"/>
      <c r="E491" s="190"/>
      <c r="F491" s="100"/>
    </row>
    <row r="492" spans="1:6" s="126" customFormat="1" ht="15">
      <c r="A492" s="44"/>
      <c r="B492" s="294" t="s">
        <v>106</v>
      </c>
      <c r="C492" s="294"/>
      <c r="D492" s="45"/>
      <c r="E492" s="236"/>
      <c r="F492" s="46">
        <f>SUM(F446:F491)</f>
        <v>0</v>
      </c>
    </row>
    <row r="493" spans="1:6" s="126" customFormat="1" ht="15">
      <c r="A493" s="139"/>
      <c r="B493" s="64" t="s">
        <v>247</v>
      </c>
      <c r="C493" s="140"/>
      <c r="D493" s="147"/>
      <c r="E493" s="187"/>
      <c r="F493" s="142"/>
    </row>
    <row r="494" spans="1:6" ht="15">
      <c r="A494" s="143"/>
      <c r="B494" s="69" t="s">
        <v>28</v>
      </c>
      <c r="C494" s="127"/>
      <c r="D494" s="128"/>
      <c r="E494" s="188"/>
      <c r="F494" s="100"/>
    </row>
    <row r="495" spans="1:6" ht="15">
      <c r="A495" s="113"/>
      <c r="B495" s="73"/>
      <c r="C495" s="112"/>
      <c r="D495" s="115"/>
      <c r="E495" s="149"/>
      <c r="F495" s="111"/>
    </row>
    <row r="496" spans="1:6" ht="15">
      <c r="A496" s="152">
        <v>11.1</v>
      </c>
      <c r="B496" s="144" t="s">
        <v>59</v>
      </c>
      <c r="C496" s="112"/>
      <c r="D496" s="149"/>
      <c r="E496" s="149"/>
      <c r="F496" s="111"/>
    </row>
    <row r="497" spans="1:6" ht="85.5">
      <c r="A497" s="113"/>
      <c r="B497" s="162" t="s">
        <v>128</v>
      </c>
      <c r="C497" s="112"/>
      <c r="D497" s="149"/>
      <c r="E497" s="149"/>
      <c r="F497" s="163"/>
    </row>
    <row r="498" spans="1:6" ht="31.5" customHeight="1">
      <c r="A498" s="113"/>
      <c r="B498" s="114" t="s">
        <v>29</v>
      </c>
      <c r="C498" s="112"/>
      <c r="D498" s="130">
        <v>0</v>
      </c>
      <c r="E498" s="149"/>
      <c r="F498" s="111"/>
    </row>
    <row r="499" spans="1:6" ht="183.75" customHeight="1">
      <c r="A499" s="78" t="s">
        <v>18</v>
      </c>
      <c r="B499" s="155" t="s">
        <v>130</v>
      </c>
      <c r="C499" s="112"/>
      <c r="D499" s="116" t="s">
        <v>18</v>
      </c>
      <c r="E499" s="149"/>
      <c r="F499" s="111"/>
    </row>
    <row r="500" spans="1:6" ht="47.25" customHeight="1">
      <c r="A500" s="78"/>
      <c r="B500" s="114" t="s">
        <v>332</v>
      </c>
      <c r="C500" s="112"/>
      <c r="D500" s="116"/>
      <c r="E500" s="149"/>
      <c r="F500" s="111"/>
    </row>
    <row r="501" spans="1:6" ht="14.25">
      <c r="A501" s="78"/>
      <c r="B501" s="114"/>
      <c r="C501" s="112"/>
      <c r="D501" s="116"/>
      <c r="E501" s="149"/>
      <c r="F501" s="111"/>
    </row>
    <row r="502" spans="1:6" ht="15">
      <c r="A502" s="76">
        <v>11.2</v>
      </c>
      <c r="B502" s="144" t="s">
        <v>105</v>
      </c>
      <c r="C502" s="112"/>
      <c r="D502" s="130">
        <v>0</v>
      </c>
      <c r="E502" s="149"/>
      <c r="F502" s="111"/>
    </row>
    <row r="503" spans="1:6" ht="14.25">
      <c r="A503" s="78">
        <v>1</v>
      </c>
      <c r="B503" s="114" t="s">
        <v>344</v>
      </c>
      <c r="C503" s="112">
        <v>76.34</v>
      </c>
      <c r="D503" s="116" t="s">
        <v>14</v>
      </c>
      <c r="E503" s="149">
        <v>0</v>
      </c>
      <c r="F503" s="111">
        <f>ROUND(C503*E503,2)</f>
        <v>0</v>
      </c>
    </row>
    <row r="504" spans="1:6" ht="17.25" customHeight="1">
      <c r="A504" s="78">
        <v>2</v>
      </c>
      <c r="B504" s="114" t="s">
        <v>345</v>
      </c>
      <c r="C504" s="112">
        <v>485.59</v>
      </c>
      <c r="D504" s="116" t="s">
        <v>14</v>
      </c>
      <c r="E504" s="149">
        <v>0</v>
      </c>
      <c r="F504" s="111">
        <f>ROUND(C504*E504,2)</f>
        <v>0</v>
      </c>
    </row>
    <row r="505" spans="1:6" ht="15.75" customHeight="1">
      <c r="A505" s="78">
        <v>3</v>
      </c>
      <c r="B505" s="114" t="s">
        <v>346</v>
      </c>
      <c r="C505" s="112">
        <v>36.48</v>
      </c>
      <c r="D505" s="116" t="s">
        <v>14</v>
      </c>
      <c r="E505" s="149">
        <v>0</v>
      </c>
      <c r="F505" s="111">
        <f>ROUND(C505*E505,2)</f>
        <v>0</v>
      </c>
    </row>
    <row r="506" spans="1:6" ht="15.75" customHeight="1">
      <c r="A506" s="78"/>
      <c r="B506" s="114"/>
      <c r="C506" s="112"/>
      <c r="D506" s="116"/>
      <c r="E506" s="149"/>
      <c r="F506" s="111"/>
    </row>
    <row r="507" spans="1:6" ht="15.75" customHeight="1">
      <c r="A507" s="78"/>
      <c r="B507" s="114"/>
      <c r="C507" s="112"/>
      <c r="D507" s="116"/>
      <c r="E507" s="149"/>
      <c r="F507" s="111"/>
    </row>
    <row r="508" spans="1:6" ht="15.75" customHeight="1">
      <c r="A508" s="76">
        <v>11.3</v>
      </c>
      <c r="B508" s="144" t="s">
        <v>175</v>
      </c>
      <c r="C508" s="150"/>
      <c r="D508" s="116"/>
      <c r="E508" s="149"/>
      <c r="F508" s="111"/>
    </row>
    <row r="509" spans="1:6" ht="19.5" customHeight="1">
      <c r="A509" s="78"/>
      <c r="B509" s="114" t="s">
        <v>177</v>
      </c>
      <c r="C509" s="112">
        <v>12.6</v>
      </c>
      <c r="D509" s="116" t="s">
        <v>14</v>
      </c>
      <c r="E509" s="149">
        <v>0</v>
      </c>
      <c r="F509" s="111">
        <f>ROUND(C509*E509,2)</f>
        <v>0</v>
      </c>
    </row>
    <row r="510" spans="1:6" ht="8.25" customHeight="1">
      <c r="A510" s="78"/>
      <c r="B510" s="114"/>
      <c r="C510" s="112"/>
      <c r="D510" s="116"/>
      <c r="F510" s="111"/>
    </row>
    <row r="511" spans="1:6" ht="15.75" customHeight="1">
      <c r="A511" s="76">
        <v>11.4</v>
      </c>
      <c r="B511" s="144" t="s">
        <v>129</v>
      </c>
      <c r="C511" s="150"/>
      <c r="D511" s="116"/>
      <c r="E511" s="149"/>
      <c r="F511" s="111"/>
    </row>
    <row r="512" spans="1:6" ht="19.5" customHeight="1">
      <c r="A512" s="78"/>
      <c r="B512" s="114" t="s">
        <v>179</v>
      </c>
      <c r="C512" s="112">
        <v>198.74</v>
      </c>
      <c r="D512" s="116" t="s">
        <v>14</v>
      </c>
      <c r="E512" s="149">
        <v>0</v>
      </c>
      <c r="F512" s="111">
        <f>ROUND(C512*E512,2)</f>
        <v>0</v>
      </c>
    </row>
    <row r="513" spans="1:6" ht="14.25">
      <c r="A513" s="78"/>
      <c r="B513" s="114"/>
      <c r="C513" s="112"/>
      <c r="D513" s="116"/>
      <c r="F513" s="111"/>
    </row>
    <row r="514" spans="1:6" ht="15">
      <c r="A514" s="76"/>
      <c r="B514" s="144"/>
      <c r="C514" s="150"/>
      <c r="D514" s="116"/>
      <c r="E514" s="149"/>
      <c r="F514" s="111"/>
    </row>
    <row r="515" spans="1:6" ht="15">
      <c r="A515" s="76"/>
      <c r="B515" s="144"/>
      <c r="C515" s="150"/>
      <c r="D515" s="116"/>
      <c r="E515" s="149"/>
      <c r="F515" s="111"/>
    </row>
    <row r="516" spans="1:6" ht="15">
      <c r="A516" s="76"/>
      <c r="B516" s="144"/>
      <c r="C516" s="150"/>
      <c r="D516" s="116"/>
      <c r="E516" s="149"/>
      <c r="F516" s="111"/>
    </row>
    <row r="517" spans="1:6" ht="15">
      <c r="A517" s="76"/>
      <c r="B517" s="144"/>
      <c r="C517" s="150"/>
      <c r="D517" s="116"/>
      <c r="E517" s="149"/>
      <c r="F517" s="111"/>
    </row>
    <row r="518" spans="1:6" ht="15">
      <c r="A518" s="76"/>
      <c r="B518" s="144"/>
      <c r="C518" s="150"/>
      <c r="D518" s="116"/>
      <c r="E518" s="149"/>
      <c r="F518" s="111"/>
    </row>
    <row r="519" spans="1:6" ht="15">
      <c r="A519" s="76"/>
      <c r="B519" s="144"/>
      <c r="C519" s="150"/>
      <c r="D519" s="116"/>
      <c r="E519" s="149"/>
      <c r="F519" s="111"/>
    </row>
    <row r="520" spans="1:6" ht="15">
      <c r="A520" s="76"/>
      <c r="B520" s="144"/>
      <c r="C520" s="150"/>
      <c r="D520" s="116"/>
      <c r="E520" s="149"/>
      <c r="F520" s="111"/>
    </row>
    <row r="521" spans="1:6" ht="15">
      <c r="A521" s="76"/>
      <c r="B521" s="144"/>
      <c r="C521" s="150"/>
      <c r="D521" s="116"/>
      <c r="E521" s="149"/>
      <c r="F521" s="111"/>
    </row>
    <row r="522" spans="1:6" ht="15">
      <c r="A522" s="76"/>
      <c r="B522" s="144"/>
      <c r="C522" s="150"/>
      <c r="D522" s="116"/>
      <c r="E522" s="149"/>
      <c r="F522" s="111"/>
    </row>
    <row r="523" spans="1:6" ht="15">
      <c r="A523" s="76"/>
      <c r="B523" s="144"/>
      <c r="C523" s="150"/>
      <c r="D523" s="116"/>
      <c r="E523" s="149"/>
      <c r="F523" s="111"/>
    </row>
    <row r="524" spans="1:6" ht="15">
      <c r="A524" s="76"/>
      <c r="B524" s="144"/>
      <c r="C524" s="150"/>
      <c r="D524" s="116"/>
      <c r="E524" s="149"/>
      <c r="F524" s="111"/>
    </row>
    <row r="525" spans="1:6" ht="15">
      <c r="A525" s="76"/>
      <c r="B525" s="144"/>
      <c r="C525" s="150"/>
      <c r="D525" s="116"/>
      <c r="E525" s="149"/>
      <c r="F525" s="111"/>
    </row>
    <row r="526" spans="1:6" ht="15">
      <c r="A526" s="76"/>
      <c r="B526" s="144"/>
      <c r="C526" s="150"/>
      <c r="D526" s="116"/>
      <c r="E526" s="149"/>
      <c r="F526" s="111"/>
    </row>
    <row r="527" spans="1:6" ht="15">
      <c r="A527" s="76"/>
      <c r="B527" s="144"/>
      <c r="C527" s="150"/>
      <c r="D527" s="116"/>
      <c r="E527" s="149"/>
      <c r="F527" s="111"/>
    </row>
    <row r="528" spans="1:6" ht="14.25">
      <c r="A528" s="78"/>
      <c r="B528" s="114"/>
      <c r="C528" s="112"/>
      <c r="D528" s="116"/>
      <c r="E528" s="149"/>
      <c r="F528" s="111"/>
    </row>
    <row r="529" spans="1:6" ht="17.25" customHeight="1">
      <c r="A529" s="47"/>
      <c r="B529" s="97" t="s">
        <v>248</v>
      </c>
      <c r="C529" s="48"/>
      <c r="D529" s="49"/>
      <c r="E529" s="190"/>
      <c r="F529" s="100"/>
    </row>
    <row r="530" spans="1:6" ht="15">
      <c r="A530" s="164"/>
      <c r="B530" s="294" t="s">
        <v>144</v>
      </c>
      <c r="C530" s="294"/>
      <c r="D530" s="165"/>
      <c r="E530" s="236"/>
      <c r="F530" s="46">
        <f>SUM(F503:F515)</f>
        <v>0</v>
      </c>
    </row>
    <row r="531" spans="1:6" s="126" customFormat="1" ht="15">
      <c r="A531" s="139"/>
      <c r="B531" s="166" t="s">
        <v>159</v>
      </c>
      <c r="C531" s="140"/>
      <c r="D531" s="147"/>
      <c r="E531" s="187"/>
      <c r="F531" s="142"/>
    </row>
    <row r="532" spans="1:6" ht="30">
      <c r="A532" s="143"/>
      <c r="B532" s="167" t="s">
        <v>256</v>
      </c>
      <c r="C532" s="127"/>
      <c r="D532" s="128"/>
      <c r="E532" s="188"/>
      <c r="F532" s="100"/>
    </row>
    <row r="533" spans="1:6" ht="15">
      <c r="A533" s="113"/>
      <c r="B533" s="168"/>
      <c r="C533" s="112"/>
      <c r="D533" s="115"/>
      <c r="E533" s="149"/>
      <c r="F533" s="111"/>
    </row>
    <row r="534" spans="1:6" ht="15">
      <c r="A534" s="76">
        <v>12.1</v>
      </c>
      <c r="B534" s="77" t="s">
        <v>59</v>
      </c>
      <c r="C534" s="112"/>
      <c r="D534" s="115"/>
      <c r="E534" s="149"/>
      <c r="F534" s="111"/>
    </row>
    <row r="535" spans="1:6" ht="57">
      <c r="A535" s="113"/>
      <c r="B535" s="114" t="s">
        <v>30</v>
      </c>
      <c r="C535" s="112"/>
      <c r="D535" s="130">
        <v>0</v>
      </c>
      <c r="E535" s="115"/>
      <c r="F535" s="111"/>
    </row>
    <row r="536" spans="1:6" ht="57">
      <c r="A536" s="113"/>
      <c r="B536" s="114" t="s">
        <v>31</v>
      </c>
      <c r="C536" s="112"/>
      <c r="D536" s="130"/>
      <c r="E536" s="115"/>
      <c r="F536" s="111"/>
    </row>
    <row r="537" spans="1:6" ht="42.75">
      <c r="A537" s="113"/>
      <c r="B537" s="114" t="s">
        <v>107</v>
      </c>
      <c r="C537" s="112"/>
      <c r="D537" s="130"/>
      <c r="E537" s="115"/>
      <c r="F537" s="111"/>
    </row>
    <row r="538" spans="1:6" ht="28.5">
      <c r="A538" s="113"/>
      <c r="B538" s="114" t="s">
        <v>108</v>
      </c>
      <c r="C538" s="112"/>
      <c r="D538" s="130"/>
      <c r="E538" s="115"/>
      <c r="F538" s="111"/>
    </row>
    <row r="539" spans="1:6" ht="42.75">
      <c r="A539" s="113"/>
      <c r="B539" s="114" t="s">
        <v>109</v>
      </c>
      <c r="C539" s="112"/>
      <c r="D539" s="130"/>
      <c r="E539" s="115"/>
      <c r="F539" s="111"/>
    </row>
    <row r="540" spans="1:6" ht="28.5">
      <c r="A540" s="113"/>
      <c r="B540" s="114" t="s">
        <v>110</v>
      </c>
      <c r="C540" s="112"/>
      <c r="D540" s="130"/>
      <c r="E540" s="115"/>
      <c r="F540" s="111"/>
    </row>
    <row r="541" spans="1:6" ht="28.5">
      <c r="A541" s="113"/>
      <c r="B541" s="114" t="s">
        <v>111</v>
      </c>
      <c r="C541" s="112"/>
      <c r="D541" s="130"/>
      <c r="E541" s="115"/>
      <c r="F541" s="111"/>
    </row>
    <row r="542" spans="1:6" ht="14.25">
      <c r="A542" s="113"/>
      <c r="B542" s="114" t="s">
        <v>112</v>
      </c>
      <c r="C542" s="112"/>
      <c r="D542" s="130"/>
      <c r="E542" s="115"/>
      <c r="F542" s="111"/>
    </row>
    <row r="543" spans="1:6" ht="14.25">
      <c r="A543" s="113"/>
      <c r="B543" s="114"/>
      <c r="C543" s="112"/>
      <c r="D543" s="130"/>
      <c r="E543" s="115"/>
      <c r="F543" s="111"/>
    </row>
    <row r="544" spans="1:6" ht="15">
      <c r="A544" s="76">
        <v>12.2</v>
      </c>
      <c r="B544" s="77" t="s">
        <v>113</v>
      </c>
      <c r="C544" s="112"/>
      <c r="D544" s="130"/>
      <c r="E544" s="149"/>
      <c r="F544" s="111"/>
    </row>
    <row r="545" spans="1:6" ht="28.5">
      <c r="A545" s="136"/>
      <c r="B545" s="114" t="s">
        <v>32</v>
      </c>
      <c r="C545" s="112"/>
      <c r="D545" s="116"/>
      <c r="E545" s="149"/>
      <c r="F545" s="111"/>
    </row>
    <row r="546" spans="1:6" ht="57">
      <c r="A546" s="78">
        <v>1</v>
      </c>
      <c r="B546" s="114" t="s">
        <v>114</v>
      </c>
      <c r="C546" s="169">
        <v>1</v>
      </c>
      <c r="D546" s="116" t="s">
        <v>0</v>
      </c>
      <c r="E546" s="149">
        <v>0</v>
      </c>
      <c r="F546" s="111">
        <f>ROUND(C546*E546,2)</f>
        <v>0</v>
      </c>
    </row>
    <row r="547" spans="1:6" ht="14.25">
      <c r="A547" s="78">
        <v>2</v>
      </c>
      <c r="B547" s="114" t="s">
        <v>115</v>
      </c>
      <c r="C547" s="169">
        <v>1</v>
      </c>
      <c r="D547" s="116" t="s">
        <v>102</v>
      </c>
      <c r="E547" s="149">
        <v>0</v>
      </c>
      <c r="F547" s="111">
        <f>ROUND(C547*E547,2)</f>
        <v>0</v>
      </c>
    </row>
    <row r="548" spans="1:6" ht="14.25">
      <c r="A548" s="78">
        <v>3</v>
      </c>
      <c r="B548" s="114" t="s">
        <v>123</v>
      </c>
      <c r="C548" s="169">
        <v>2</v>
      </c>
      <c r="D548" s="116" t="s">
        <v>102</v>
      </c>
      <c r="E548" s="149">
        <v>0</v>
      </c>
      <c r="F548" s="111">
        <f>ROUND(C548*E548,2)</f>
        <v>0</v>
      </c>
    </row>
    <row r="549" spans="1:6" ht="14.25">
      <c r="A549" s="78"/>
      <c r="B549" s="114"/>
      <c r="C549" s="169"/>
      <c r="D549" s="116"/>
      <c r="E549" s="149"/>
      <c r="F549" s="111"/>
    </row>
    <row r="550" spans="1:6" ht="15">
      <c r="A550" s="76">
        <v>12.3</v>
      </c>
      <c r="B550" s="77" t="s">
        <v>116</v>
      </c>
      <c r="C550" s="169"/>
      <c r="D550" s="130">
        <v>0</v>
      </c>
      <c r="E550" s="149"/>
      <c r="F550" s="111"/>
    </row>
    <row r="551" spans="1:6" ht="42.75">
      <c r="A551" s="78"/>
      <c r="B551" s="114" t="s">
        <v>117</v>
      </c>
      <c r="C551" s="169"/>
      <c r="D551" s="130">
        <v>0</v>
      </c>
      <c r="E551" s="149"/>
      <c r="F551" s="111"/>
    </row>
    <row r="552" spans="1:6" ht="14.25">
      <c r="A552" s="78">
        <v>1</v>
      </c>
      <c r="B552" s="114" t="s">
        <v>118</v>
      </c>
      <c r="C552" s="169">
        <v>167</v>
      </c>
      <c r="D552" s="116" t="s">
        <v>33</v>
      </c>
      <c r="E552" s="149">
        <v>0</v>
      </c>
      <c r="F552" s="111">
        <f>ROUND(C552*E552,2)</f>
        <v>0</v>
      </c>
    </row>
    <row r="553" spans="1:6" ht="14.25">
      <c r="A553" s="78">
        <v>2</v>
      </c>
      <c r="B553" s="114" t="s">
        <v>119</v>
      </c>
      <c r="C553" s="169">
        <v>70</v>
      </c>
      <c r="D553" s="116" t="s">
        <v>33</v>
      </c>
      <c r="E553" s="149">
        <v>0</v>
      </c>
      <c r="F553" s="111">
        <f>ROUND(C553*E553,2)</f>
        <v>0</v>
      </c>
    </row>
    <row r="554" spans="1:6" ht="14.25">
      <c r="A554" s="78"/>
      <c r="B554" s="114"/>
      <c r="C554" s="169"/>
      <c r="D554" s="116"/>
      <c r="E554" s="149"/>
      <c r="F554" s="111"/>
    </row>
    <row r="555" spans="1:6" ht="31.5" customHeight="1">
      <c r="A555" s="76">
        <v>12.4</v>
      </c>
      <c r="B555" s="132" t="s">
        <v>257</v>
      </c>
      <c r="C555" s="116"/>
      <c r="D555" s="116"/>
      <c r="E555" s="149"/>
      <c r="F555" s="111"/>
    </row>
    <row r="556" spans="1:6" ht="14.25">
      <c r="A556" s="78">
        <v>1</v>
      </c>
      <c r="B556" s="155" t="s">
        <v>258</v>
      </c>
      <c r="C556" s="169">
        <v>25</v>
      </c>
      <c r="D556" s="116" t="s">
        <v>102</v>
      </c>
      <c r="E556" s="149">
        <v>0</v>
      </c>
      <c r="F556" s="111">
        <f aca="true" t="shared" si="5" ref="F556:F561">ROUND(C556*E556,2)</f>
        <v>0</v>
      </c>
    </row>
    <row r="557" spans="1:6" ht="14.25">
      <c r="A557" s="78">
        <v>2</v>
      </c>
      <c r="B557" s="155" t="s">
        <v>178</v>
      </c>
      <c r="C557" s="169">
        <v>32</v>
      </c>
      <c r="D557" s="116" t="s">
        <v>102</v>
      </c>
      <c r="E557" s="149">
        <v>0</v>
      </c>
      <c r="F557" s="111">
        <f t="shared" si="5"/>
        <v>0</v>
      </c>
    </row>
    <row r="558" spans="1:6" ht="14.25">
      <c r="A558" s="78">
        <v>3</v>
      </c>
      <c r="B558" s="155" t="s">
        <v>259</v>
      </c>
      <c r="C558" s="169">
        <v>48</v>
      </c>
      <c r="D558" s="116" t="s">
        <v>102</v>
      </c>
      <c r="E558" s="149">
        <v>0</v>
      </c>
      <c r="F558" s="111">
        <f t="shared" si="5"/>
        <v>0</v>
      </c>
    </row>
    <row r="559" spans="1:6" ht="14.25">
      <c r="A559" s="78">
        <v>4</v>
      </c>
      <c r="B559" s="155" t="s">
        <v>260</v>
      </c>
      <c r="C559" s="169">
        <v>24</v>
      </c>
      <c r="D559" s="116" t="s">
        <v>102</v>
      </c>
      <c r="E559" s="149">
        <v>0</v>
      </c>
      <c r="F559" s="111">
        <f t="shared" si="5"/>
        <v>0</v>
      </c>
    </row>
    <row r="560" spans="1:6" ht="14.25">
      <c r="A560" s="78">
        <v>5</v>
      </c>
      <c r="B560" s="155" t="s">
        <v>261</v>
      </c>
      <c r="C560" s="169">
        <v>1</v>
      </c>
      <c r="D560" s="116" t="s">
        <v>102</v>
      </c>
      <c r="E560" s="149">
        <v>0</v>
      </c>
      <c r="F560" s="111">
        <f t="shared" si="5"/>
        <v>0</v>
      </c>
    </row>
    <row r="561" spans="1:6" ht="14.25">
      <c r="A561" s="78">
        <v>6</v>
      </c>
      <c r="B561" s="155" t="s">
        <v>262</v>
      </c>
      <c r="C561" s="169">
        <v>1</v>
      </c>
      <c r="D561" s="116" t="s">
        <v>102</v>
      </c>
      <c r="E561" s="149">
        <v>0</v>
      </c>
      <c r="F561" s="111">
        <f t="shared" si="5"/>
        <v>0</v>
      </c>
    </row>
    <row r="562" spans="1:6" ht="14.25">
      <c r="A562" s="78"/>
      <c r="B562" s="155"/>
      <c r="C562" s="169"/>
      <c r="D562" s="116"/>
      <c r="E562" s="149"/>
      <c r="F562" s="170"/>
    </row>
    <row r="563" spans="1:6" s="51" customFormat="1" ht="14.25">
      <c r="A563" s="78"/>
      <c r="B563" s="155"/>
      <c r="C563" s="169"/>
      <c r="D563" s="116"/>
      <c r="E563" s="149"/>
      <c r="F563" s="170"/>
    </row>
    <row r="564" spans="1:6" ht="15">
      <c r="A564" s="76">
        <v>12.5</v>
      </c>
      <c r="B564" s="77" t="s">
        <v>131</v>
      </c>
      <c r="C564" s="116"/>
      <c r="D564" s="116"/>
      <c r="E564" s="149"/>
      <c r="F564" s="111"/>
    </row>
    <row r="565" spans="1:6" ht="15" customHeight="1">
      <c r="A565" s="78">
        <v>1</v>
      </c>
      <c r="B565" s="155" t="s">
        <v>263</v>
      </c>
      <c r="C565" s="169">
        <v>3</v>
      </c>
      <c r="D565" s="116" t="s">
        <v>102</v>
      </c>
      <c r="E565" s="149">
        <v>0</v>
      </c>
      <c r="F565" s="111">
        <f>ROUND(C565*E565,2)</f>
        <v>0</v>
      </c>
    </row>
    <row r="566" spans="1:6" ht="14.25">
      <c r="A566" s="78">
        <v>2</v>
      </c>
      <c r="B566" s="155" t="s">
        <v>264</v>
      </c>
      <c r="C566" s="169">
        <v>27</v>
      </c>
      <c r="D566" s="116" t="s">
        <v>102</v>
      </c>
      <c r="E566" s="149">
        <v>0</v>
      </c>
      <c r="F566" s="111">
        <f>ROUND(C566*E566,2)</f>
        <v>0</v>
      </c>
    </row>
    <row r="567" spans="1:6" ht="15" customHeight="1">
      <c r="A567" s="78">
        <v>3</v>
      </c>
      <c r="B567" s="155" t="s">
        <v>265</v>
      </c>
      <c r="C567" s="169">
        <v>8</v>
      </c>
      <c r="D567" s="116" t="s">
        <v>102</v>
      </c>
      <c r="E567" s="149">
        <v>0</v>
      </c>
      <c r="F567" s="111">
        <f>ROUND(C567*E567,2)</f>
        <v>0</v>
      </c>
    </row>
    <row r="568" spans="1:6" ht="15" customHeight="1">
      <c r="A568" s="78"/>
      <c r="B568" s="155"/>
      <c r="C568" s="169"/>
      <c r="D568" s="116"/>
      <c r="E568" s="149"/>
      <c r="F568" s="111"/>
    </row>
    <row r="569" spans="1:6" ht="14.25">
      <c r="A569" s="118"/>
      <c r="B569" s="171"/>
      <c r="C569" s="172"/>
      <c r="D569" s="121"/>
      <c r="E569" s="189"/>
      <c r="F569" s="173"/>
    </row>
    <row r="570" spans="1:6" ht="15">
      <c r="A570" s="76">
        <v>12.6</v>
      </c>
      <c r="B570" s="77" t="s">
        <v>157</v>
      </c>
      <c r="C570" s="116"/>
      <c r="D570" s="116"/>
      <c r="E570" s="149"/>
      <c r="F570" s="111"/>
    </row>
    <row r="571" spans="1:6" ht="16.5" customHeight="1">
      <c r="A571" s="78">
        <v>1</v>
      </c>
      <c r="B571" s="155" t="s">
        <v>266</v>
      </c>
      <c r="C571" s="169">
        <v>17</v>
      </c>
      <c r="D571" s="116" t="s">
        <v>102</v>
      </c>
      <c r="E571" s="149">
        <v>0</v>
      </c>
      <c r="F571" s="111">
        <f>ROUND(C571*E571,2)</f>
        <v>0</v>
      </c>
    </row>
    <row r="572" spans="1:6" ht="16.5" customHeight="1">
      <c r="A572" s="78">
        <v>2</v>
      </c>
      <c r="B572" s="155" t="s">
        <v>267</v>
      </c>
      <c r="C572" s="169">
        <v>15</v>
      </c>
      <c r="D572" s="116" t="s">
        <v>102</v>
      </c>
      <c r="E572" s="149">
        <v>0</v>
      </c>
      <c r="F572" s="111">
        <f>ROUND(C572*E572,2)</f>
        <v>0</v>
      </c>
    </row>
    <row r="573" spans="1:6" ht="16.5" customHeight="1">
      <c r="A573" s="78">
        <v>3</v>
      </c>
      <c r="B573" s="155" t="s">
        <v>268</v>
      </c>
      <c r="C573" s="169">
        <v>2</v>
      </c>
      <c r="D573" s="116" t="s">
        <v>102</v>
      </c>
      <c r="E573" s="149">
        <v>0</v>
      </c>
      <c r="F573" s="111">
        <f>ROUND(C573*E573,2)</f>
        <v>0</v>
      </c>
    </row>
    <row r="574" spans="1:6" ht="31.5" customHeight="1">
      <c r="A574" s="78"/>
      <c r="B574" s="153"/>
      <c r="C574" s="169"/>
      <c r="D574" s="116"/>
      <c r="E574" s="149"/>
      <c r="F574" s="111"/>
    </row>
    <row r="575" spans="1:6" ht="16.5" customHeight="1">
      <c r="A575" s="78"/>
      <c r="B575" s="155"/>
      <c r="C575" s="169"/>
      <c r="D575" s="116"/>
      <c r="E575" s="149"/>
      <c r="F575" s="170"/>
    </row>
    <row r="576" spans="1:6" ht="16.5" customHeight="1">
      <c r="A576" s="76">
        <v>12.7</v>
      </c>
      <c r="B576" s="77" t="s">
        <v>269</v>
      </c>
      <c r="C576" s="169"/>
      <c r="D576" s="116"/>
      <c r="E576" s="149"/>
      <c r="F576" s="170"/>
    </row>
    <row r="577" spans="1:6" ht="16.5" customHeight="1">
      <c r="A577" s="78">
        <v>1</v>
      </c>
      <c r="B577" s="155" t="s">
        <v>270</v>
      </c>
      <c r="C577" s="169">
        <v>7</v>
      </c>
      <c r="D577" s="116" t="s">
        <v>271</v>
      </c>
      <c r="E577" s="149">
        <v>0</v>
      </c>
      <c r="F577" s="170">
        <f>C577*E577</f>
        <v>0</v>
      </c>
    </row>
    <row r="578" spans="1:6" ht="16.5" customHeight="1">
      <c r="A578" s="78">
        <v>2</v>
      </c>
      <c r="B578" s="155" t="s">
        <v>330</v>
      </c>
      <c r="C578" s="169">
        <v>1</v>
      </c>
      <c r="D578" s="116" t="s">
        <v>271</v>
      </c>
      <c r="E578" s="149">
        <v>0</v>
      </c>
      <c r="F578" s="170">
        <f>C578*E578</f>
        <v>0</v>
      </c>
    </row>
    <row r="579" spans="1:6" ht="16.5" customHeight="1">
      <c r="A579" s="78">
        <v>3</v>
      </c>
      <c r="B579" s="155" t="s">
        <v>272</v>
      </c>
      <c r="C579" s="169">
        <v>3</v>
      </c>
      <c r="D579" s="116" t="s">
        <v>271</v>
      </c>
      <c r="E579" s="149">
        <v>0</v>
      </c>
      <c r="F579" s="170">
        <f>C579*E579</f>
        <v>0</v>
      </c>
    </row>
    <row r="580" spans="1:6" ht="16.5" customHeight="1">
      <c r="A580" s="78">
        <v>4</v>
      </c>
      <c r="B580" s="155" t="s">
        <v>331</v>
      </c>
      <c r="C580" s="169">
        <v>1</v>
      </c>
      <c r="D580" s="116" t="s">
        <v>271</v>
      </c>
      <c r="E580" s="149">
        <v>0</v>
      </c>
      <c r="F580" s="170">
        <f>C580*E580</f>
        <v>0</v>
      </c>
    </row>
    <row r="581" spans="1:6" ht="28.5">
      <c r="A581" s="78">
        <v>5</v>
      </c>
      <c r="B581" s="153" t="s">
        <v>273</v>
      </c>
      <c r="C581" s="169">
        <v>1</v>
      </c>
      <c r="D581" s="116" t="s">
        <v>274</v>
      </c>
      <c r="E581" s="149">
        <v>0</v>
      </c>
      <c r="F581" s="170">
        <f>C581*E581</f>
        <v>0</v>
      </c>
    </row>
    <row r="582" spans="1:6" ht="16.5" customHeight="1">
      <c r="A582" s="78"/>
      <c r="B582" s="155"/>
      <c r="C582" s="169"/>
      <c r="D582" s="116"/>
      <c r="E582" s="149"/>
      <c r="F582" s="170"/>
    </row>
    <row r="583" spans="1:6" ht="16.5" customHeight="1">
      <c r="A583" s="78"/>
      <c r="B583" s="155"/>
      <c r="C583" s="169"/>
      <c r="D583" s="116"/>
      <c r="E583" s="149"/>
      <c r="F583" s="170"/>
    </row>
    <row r="584" spans="1:6" ht="16.5" customHeight="1">
      <c r="A584" s="76">
        <v>12.8</v>
      </c>
      <c r="B584" s="77" t="s">
        <v>275</v>
      </c>
      <c r="C584" s="169"/>
      <c r="D584" s="116"/>
      <c r="E584" s="149"/>
      <c r="F584" s="170"/>
    </row>
    <row r="585" spans="1:6" ht="16.5" customHeight="1">
      <c r="A585" s="78">
        <v>1</v>
      </c>
      <c r="B585" s="155" t="s">
        <v>276</v>
      </c>
      <c r="C585" s="169">
        <v>12</v>
      </c>
      <c r="D585" s="116" t="s">
        <v>126</v>
      </c>
      <c r="E585" s="149">
        <v>0</v>
      </c>
      <c r="F585" s="170">
        <f>C585*E585</f>
        <v>0</v>
      </c>
    </row>
    <row r="586" spans="1:6" ht="16.5" customHeight="1">
      <c r="A586" s="78">
        <v>2</v>
      </c>
      <c r="B586" s="155" t="s">
        <v>277</v>
      </c>
      <c r="C586" s="169">
        <v>1</v>
      </c>
      <c r="D586" s="116" t="s">
        <v>126</v>
      </c>
      <c r="E586" s="149">
        <v>0</v>
      </c>
      <c r="F586" s="170">
        <f aca="true" t="shared" si="6" ref="F586:F593">C586*E586</f>
        <v>0</v>
      </c>
    </row>
    <row r="587" spans="1:6" ht="16.5" customHeight="1">
      <c r="A587" s="78">
        <v>3</v>
      </c>
      <c r="B587" s="155" t="s">
        <v>278</v>
      </c>
      <c r="C587" s="169">
        <v>2</v>
      </c>
      <c r="D587" s="116" t="s">
        <v>126</v>
      </c>
      <c r="E587" s="149">
        <v>0</v>
      </c>
      <c r="F587" s="170">
        <f t="shared" si="6"/>
        <v>0</v>
      </c>
    </row>
    <row r="588" spans="1:6" ht="12.75" customHeight="1">
      <c r="A588" s="78">
        <v>4</v>
      </c>
      <c r="B588" s="155" t="s">
        <v>279</v>
      </c>
      <c r="C588" s="169">
        <v>1</v>
      </c>
      <c r="D588" s="116" t="s">
        <v>126</v>
      </c>
      <c r="E588" s="149">
        <v>0</v>
      </c>
      <c r="F588" s="170">
        <f t="shared" si="6"/>
        <v>0</v>
      </c>
    </row>
    <row r="589" spans="1:6" ht="16.5" customHeight="1">
      <c r="A589" s="78">
        <v>5</v>
      </c>
      <c r="B589" s="155" t="s">
        <v>328</v>
      </c>
      <c r="C589" s="169">
        <v>4</v>
      </c>
      <c r="D589" s="116" t="s">
        <v>126</v>
      </c>
      <c r="E589" s="149">
        <v>0</v>
      </c>
      <c r="F589" s="170">
        <f t="shared" si="6"/>
        <v>0</v>
      </c>
    </row>
    <row r="590" spans="1:6" ht="16.5" customHeight="1">
      <c r="A590" s="78">
        <v>6</v>
      </c>
      <c r="B590" s="155" t="s">
        <v>329</v>
      </c>
      <c r="C590" s="169">
        <v>4</v>
      </c>
      <c r="D590" s="116" t="s">
        <v>126</v>
      </c>
      <c r="E590" s="149">
        <v>0</v>
      </c>
      <c r="F590" s="170">
        <f t="shared" si="6"/>
        <v>0</v>
      </c>
    </row>
    <row r="591" spans="1:6" ht="16.5" customHeight="1">
      <c r="A591" s="78">
        <v>7</v>
      </c>
      <c r="B591" s="155" t="s">
        <v>280</v>
      </c>
      <c r="C591" s="169">
        <v>1</v>
      </c>
      <c r="D591" s="116" t="s">
        <v>126</v>
      </c>
      <c r="E591" s="149">
        <v>0</v>
      </c>
      <c r="F591" s="170">
        <f t="shared" si="6"/>
        <v>0</v>
      </c>
    </row>
    <row r="592" spans="1:6" ht="16.5" customHeight="1">
      <c r="A592" s="78">
        <v>8</v>
      </c>
      <c r="B592" s="155" t="s">
        <v>281</v>
      </c>
      <c r="C592" s="169">
        <v>1</v>
      </c>
      <c r="D592" s="116" t="s">
        <v>10</v>
      </c>
      <c r="E592" s="149">
        <v>0</v>
      </c>
      <c r="F592" s="170">
        <f t="shared" si="6"/>
        <v>0</v>
      </c>
    </row>
    <row r="593" spans="1:6" ht="16.5" customHeight="1">
      <c r="A593" s="78">
        <v>9</v>
      </c>
      <c r="B593" s="155" t="s">
        <v>282</v>
      </c>
      <c r="C593" s="169">
        <v>1</v>
      </c>
      <c r="D593" s="116" t="s">
        <v>10</v>
      </c>
      <c r="E593" s="149">
        <v>0</v>
      </c>
      <c r="F593" s="170">
        <f t="shared" si="6"/>
        <v>0</v>
      </c>
    </row>
    <row r="594" spans="1:6" ht="16.5" customHeight="1">
      <c r="A594" s="78"/>
      <c r="B594" s="155"/>
      <c r="C594" s="169"/>
      <c r="D594" s="116"/>
      <c r="E594" s="149"/>
      <c r="F594" s="170"/>
    </row>
    <row r="595" spans="1:6" ht="16.5" customHeight="1">
      <c r="A595" s="78"/>
      <c r="B595" s="155"/>
      <c r="C595" s="169"/>
      <c r="D595" s="116"/>
      <c r="E595" s="149"/>
      <c r="F595" s="170"/>
    </row>
    <row r="596" spans="1:6" ht="16.5" customHeight="1">
      <c r="A596" s="78"/>
      <c r="B596" s="155"/>
      <c r="C596" s="169"/>
      <c r="D596" s="116"/>
      <c r="E596" s="149"/>
      <c r="F596" s="170"/>
    </row>
    <row r="597" spans="1:6" ht="16.5" customHeight="1">
      <c r="A597" s="78"/>
      <c r="B597" s="155"/>
      <c r="C597" s="169"/>
      <c r="D597" s="116"/>
      <c r="E597" s="149"/>
      <c r="F597" s="170"/>
    </row>
    <row r="598" spans="1:6" ht="16.5" customHeight="1">
      <c r="A598" s="78"/>
      <c r="B598" s="155"/>
      <c r="C598" s="169"/>
      <c r="D598" s="116"/>
      <c r="E598" s="149"/>
      <c r="F598" s="170"/>
    </row>
    <row r="599" spans="1:6" ht="16.5" customHeight="1">
      <c r="A599" s="78"/>
      <c r="B599" s="155"/>
      <c r="C599" s="169"/>
      <c r="D599" s="116"/>
      <c r="E599" s="149"/>
      <c r="F599" s="170"/>
    </row>
    <row r="600" spans="1:6" ht="16.5" customHeight="1">
      <c r="A600" s="78"/>
      <c r="B600" s="155"/>
      <c r="C600" s="169"/>
      <c r="D600" s="116"/>
      <c r="E600" s="149"/>
      <c r="F600" s="170"/>
    </row>
    <row r="601" spans="1:6" ht="16.5" customHeight="1">
      <c r="A601" s="78"/>
      <c r="B601" s="155"/>
      <c r="C601" s="169"/>
      <c r="D601" s="116"/>
      <c r="E601" s="149"/>
      <c r="F601" s="170"/>
    </row>
    <row r="602" spans="1:6" ht="16.5" customHeight="1">
      <c r="A602" s="78"/>
      <c r="B602" s="155"/>
      <c r="C602" s="169"/>
      <c r="D602" s="116"/>
      <c r="E602" s="149"/>
      <c r="F602" s="170"/>
    </row>
    <row r="603" spans="1:6" ht="16.5" customHeight="1">
      <c r="A603" s="78"/>
      <c r="B603" s="155"/>
      <c r="C603" s="169"/>
      <c r="D603" s="116"/>
      <c r="E603" s="149"/>
      <c r="F603" s="170"/>
    </row>
    <row r="604" spans="1:6" ht="16.5" customHeight="1">
      <c r="A604" s="78"/>
      <c r="B604" s="155"/>
      <c r="C604" s="169"/>
      <c r="D604" s="116"/>
      <c r="E604" s="149"/>
      <c r="F604" s="170"/>
    </row>
    <row r="605" spans="1:6" ht="16.5" customHeight="1">
      <c r="A605" s="78"/>
      <c r="B605" s="155"/>
      <c r="C605" s="169"/>
      <c r="D605" s="116"/>
      <c r="E605" s="149"/>
      <c r="F605" s="170"/>
    </row>
    <row r="606" spans="1:6" ht="16.5" customHeight="1">
      <c r="A606" s="78"/>
      <c r="B606" s="155"/>
      <c r="C606" s="169"/>
      <c r="D606" s="116"/>
      <c r="E606" s="149"/>
      <c r="F606" s="170"/>
    </row>
    <row r="607" spans="1:6" ht="16.5" customHeight="1">
      <c r="A607" s="78"/>
      <c r="B607" s="155"/>
      <c r="C607" s="169"/>
      <c r="D607" s="116"/>
      <c r="E607" s="149"/>
      <c r="F607" s="170"/>
    </row>
    <row r="608" spans="1:6" ht="16.5" customHeight="1">
      <c r="A608" s="78"/>
      <c r="B608" s="155"/>
      <c r="C608" s="169"/>
      <c r="D608" s="116"/>
      <c r="E608" s="149"/>
      <c r="F608" s="170"/>
    </row>
    <row r="609" spans="1:6" ht="16.5" customHeight="1">
      <c r="A609" s="78"/>
      <c r="B609" s="155"/>
      <c r="C609" s="169"/>
      <c r="D609" s="116"/>
      <c r="E609" s="149"/>
      <c r="F609" s="170"/>
    </row>
    <row r="610" spans="1:6" ht="16.5" customHeight="1">
      <c r="A610" s="78"/>
      <c r="B610" s="155"/>
      <c r="C610" s="169"/>
      <c r="D610" s="116"/>
      <c r="E610" s="149"/>
      <c r="F610" s="170"/>
    </row>
    <row r="611" spans="1:6" ht="16.5" customHeight="1">
      <c r="A611" s="78"/>
      <c r="B611" s="155"/>
      <c r="C611" s="169"/>
      <c r="D611" s="116"/>
      <c r="E611" s="149"/>
      <c r="F611" s="170"/>
    </row>
    <row r="612" spans="1:6" ht="16.5" customHeight="1">
      <c r="A612" s="78"/>
      <c r="B612" s="155"/>
      <c r="C612" s="169"/>
      <c r="D612" s="116"/>
      <c r="E612" s="149"/>
      <c r="F612" s="170"/>
    </row>
    <row r="613" spans="1:6" ht="16.5" customHeight="1">
      <c r="A613" s="78"/>
      <c r="B613" s="155"/>
      <c r="C613" s="169"/>
      <c r="D613" s="116"/>
      <c r="E613" s="149"/>
      <c r="F613" s="170"/>
    </row>
    <row r="614" spans="1:6" ht="16.5" customHeight="1">
      <c r="A614" s="78"/>
      <c r="B614" s="155"/>
      <c r="C614" s="169"/>
      <c r="D614" s="116"/>
      <c r="E614" s="149"/>
      <c r="F614" s="170"/>
    </row>
    <row r="615" spans="1:6" ht="16.5" customHeight="1">
      <c r="A615" s="78"/>
      <c r="B615" s="155"/>
      <c r="C615" s="169"/>
      <c r="D615" s="116"/>
      <c r="E615" s="149"/>
      <c r="F615" s="170"/>
    </row>
    <row r="616" spans="1:6" ht="16.5" customHeight="1">
      <c r="A616" s="78"/>
      <c r="B616" s="155"/>
      <c r="C616" s="169"/>
      <c r="D616" s="116"/>
      <c r="E616" s="149"/>
      <c r="F616" s="170"/>
    </row>
    <row r="617" spans="1:6" ht="16.5" customHeight="1">
      <c r="A617" s="78"/>
      <c r="B617" s="155"/>
      <c r="C617" s="169"/>
      <c r="D617" s="116"/>
      <c r="E617" s="149"/>
      <c r="F617" s="170"/>
    </row>
    <row r="618" spans="1:6" ht="11.25" customHeight="1">
      <c r="A618" s="78"/>
      <c r="B618" s="155"/>
      <c r="C618" s="169"/>
      <c r="D618" s="116"/>
      <c r="E618" s="149"/>
      <c r="F618" s="170"/>
    </row>
    <row r="619" spans="1:6" ht="15">
      <c r="A619" s="96"/>
      <c r="B619" s="295" t="s">
        <v>249</v>
      </c>
      <c r="C619" s="295"/>
      <c r="D619" s="174">
        <v>0</v>
      </c>
      <c r="E619" s="190"/>
      <c r="F619" s="100"/>
    </row>
    <row r="620" spans="1:6" ht="15">
      <c r="A620" s="44"/>
      <c r="B620" s="296" t="s">
        <v>160</v>
      </c>
      <c r="C620" s="296"/>
      <c r="D620" s="45"/>
      <c r="E620" s="236"/>
      <c r="F620" s="46">
        <f>SUM(F536:F619)</f>
        <v>0</v>
      </c>
    </row>
    <row r="621" spans="1:6" ht="15">
      <c r="A621" s="191"/>
      <c r="B621" s="55" t="s">
        <v>283</v>
      </c>
      <c r="C621" s="192"/>
      <c r="D621" s="45"/>
      <c r="E621" s="236"/>
      <c r="F621" s="186"/>
    </row>
    <row r="622" spans="1:6" ht="15">
      <c r="A622" s="193"/>
      <c r="B622" s="194" t="s">
        <v>284</v>
      </c>
      <c r="C622" s="195"/>
      <c r="D622" s="116"/>
      <c r="E622" s="149"/>
      <c r="F622" s="177"/>
    </row>
    <row r="623" spans="1:6" ht="15">
      <c r="A623" s="196"/>
      <c r="B623" s="197"/>
      <c r="C623" s="198"/>
      <c r="D623" s="116"/>
      <c r="E623" s="149"/>
      <c r="F623" s="177"/>
    </row>
    <row r="624" spans="1:6" ht="15">
      <c r="A624" s="196">
        <v>13.1</v>
      </c>
      <c r="B624" s="199" t="s">
        <v>285</v>
      </c>
      <c r="C624" s="198"/>
      <c r="D624" s="116"/>
      <c r="E624" s="149"/>
      <c r="F624" s="177"/>
    </row>
    <row r="625" spans="1:6" ht="15">
      <c r="A625" s="200" t="s">
        <v>286</v>
      </c>
      <c r="B625" s="201" t="s">
        <v>287</v>
      </c>
      <c r="C625" s="202"/>
      <c r="D625" s="116"/>
      <c r="E625" s="149"/>
      <c r="F625" s="177"/>
    </row>
    <row r="626" spans="1:6" ht="99.75">
      <c r="A626" s="203"/>
      <c r="B626" s="204" t="s">
        <v>288</v>
      </c>
      <c r="C626" s="202"/>
      <c r="D626" s="116"/>
      <c r="E626" s="149"/>
      <c r="F626" s="177"/>
    </row>
    <row r="627" spans="1:6" ht="28.5">
      <c r="A627" s="205" t="s">
        <v>18</v>
      </c>
      <c r="B627" s="206" t="s">
        <v>289</v>
      </c>
      <c r="C627" s="202"/>
      <c r="D627" s="116"/>
      <c r="E627" s="149"/>
      <c r="F627" s="177"/>
    </row>
    <row r="628" spans="1:6" ht="28.5">
      <c r="A628" s="205"/>
      <c r="B628" s="206" t="s">
        <v>290</v>
      </c>
      <c r="C628" s="202"/>
      <c r="D628" s="116"/>
      <c r="E628" s="149"/>
      <c r="F628" s="177"/>
    </row>
    <row r="629" spans="1:6" ht="42.75">
      <c r="A629" s="205"/>
      <c r="B629" s="206" t="s">
        <v>291</v>
      </c>
      <c r="C629" s="202"/>
      <c r="D629" s="116"/>
      <c r="E629" s="149"/>
      <c r="F629" s="177"/>
    </row>
    <row r="630" spans="1:6" ht="15">
      <c r="A630" s="207" t="s">
        <v>292</v>
      </c>
      <c r="B630" s="208" t="s">
        <v>293</v>
      </c>
      <c r="C630" s="202"/>
      <c r="D630" s="116"/>
      <c r="E630" s="149"/>
      <c r="F630" s="177"/>
    </row>
    <row r="631" spans="1:6" ht="42.75">
      <c r="A631" s="205"/>
      <c r="B631" s="209" t="s">
        <v>294</v>
      </c>
      <c r="C631" s="202"/>
      <c r="D631" s="116"/>
      <c r="E631" s="149"/>
      <c r="F631" s="177"/>
    </row>
    <row r="632" spans="1:6" ht="14.25">
      <c r="A632" s="210">
        <v>1</v>
      </c>
      <c r="B632" s="211" t="s">
        <v>295</v>
      </c>
      <c r="C632" s="212">
        <v>3</v>
      </c>
      <c r="D632" s="116" t="s">
        <v>296</v>
      </c>
      <c r="E632" s="149">
        <v>0</v>
      </c>
      <c r="F632" s="111">
        <f>ROUND(C632*E632,2)</f>
        <v>0</v>
      </c>
    </row>
    <row r="633" spans="1:6" ht="14.25">
      <c r="A633" s="210">
        <v>2</v>
      </c>
      <c r="B633" s="211" t="s">
        <v>297</v>
      </c>
      <c r="C633" s="212">
        <v>1</v>
      </c>
      <c r="D633" s="116" t="s">
        <v>296</v>
      </c>
      <c r="E633" s="149">
        <v>0</v>
      </c>
      <c r="F633" s="111">
        <f>ROUND(C633*E633,2)</f>
        <v>0</v>
      </c>
    </row>
    <row r="634" spans="1:6" ht="21.75" customHeight="1">
      <c r="A634" s="210"/>
      <c r="B634" s="211"/>
      <c r="C634" s="212"/>
      <c r="D634" s="116"/>
      <c r="E634" s="149"/>
      <c r="F634" s="177"/>
    </row>
    <row r="635" spans="1:6" ht="21.75" customHeight="1">
      <c r="A635" s="207" t="s">
        <v>298</v>
      </c>
      <c r="B635" s="208" t="s">
        <v>299</v>
      </c>
      <c r="C635" s="212"/>
      <c r="D635" s="116"/>
      <c r="E635" s="149"/>
      <c r="F635" s="177"/>
    </row>
    <row r="636" spans="1:6" ht="21.75" customHeight="1">
      <c r="A636" s="207">
        <v>1</v>
      </c>
      <c r="B636" s="213" t="s">
        <v>300</v>
      </c>
      <c r="C636" s="212">
        <v>1</v>
      </c>
      <c r="D636" s="116" t="s">
        <v>126</v>
      </c>
      <c r="E636" s="149">
        <v>0</v>
      </c>
      <c r="F636" s="111">
        <f>ROUND(C636*E636,2)</f>
        <v>0</v>
      </c>
    </row>
    <row r="637" spans="1:6" ht="14.25">
      <c r="A637" s="207"/>
      <c r="B637" s="213"/>
      <c r="C637" s="212"/>
      <c r="D637" s="116"/>
      <c r="E637" s="149"/>
      <c r="F637" s="177"/>
    </row>
    <row r="638" spans="1:6" ht="21.75" customHeight="1">
      <c r="A638" s="214" t="s">
        <v>301</v>
      </c>
      <c r="B638" s="208" t="s">
        <v>302</v>
      </c>
      <c r="C638" s="215"/>
      <c r="D638" s="116"/>
      <c r="E638" s="149"/>
      <c r="F638" s="177"/>
    </row>
    <row r="639" spans="1:6" ht="57">
      <c r="A639" s="214"/>
      <c r="B639" s="213" t="s">
        <v>303</v>
      </c>
      <c r="C639" s="215"/>
      <c r="D639" s="116"/>
      <c r="E639" s="149"/>
      <c r="F639" s="177"/>
    </row>
    <row r="640" spans="1:6" ht="14.25">
      <c r="A640" s="210">
        <v>1</v>
      </c>
      <c r="B640" s="211" t="s">
        <v>304</v>
      </c>
      <c r="C640" s="212">
        <v>4</v>
      </c>
      <c r="D640" s="116" t="s">
        <v>126</v>
      </c>
      <c r="E640" s="149">
        <v>0</v>
      </c>
      <c r="F640" s="111">
        <f aca="true" t="shared" si="7" ref="F640:F647">ROUND(C640*E640,2)</f>
        <v>0</v>
      </c>
    </row>
    <row r="641" spans="1:6" ht="14.25">
      <c r="A641" s="210">
        <v>2</v>
      </c>
      <c r="B641" s="211" t="s">
        <v>305</v>
      </c>
      <c r="C641" s="212">
        <v>3</v>
      </c>
      <c r="D641" s="116" t="s">
        <v>126</v>
      </c>
      <c r="E641" s="149">
        <v>0</v>
      </c>
      <c r="F641" s="111">
        <f t="shared" si="7"/>
        <v>0</v>
      </c>
    </row>
    <row r="642" spans="1:6" ht="14.25">
      <c r="A642" s="210">
        <v>3</v>
      </c>
      <c r="B642" s="211" t="s">
        <v>306</v>
      </c>
      <c r="C642" s="212">
        <v>4</v>
      </c>
      <c r="D642" s="116" t="s">
        <v>126</v>
      </c>
      <c r="E642" s="149">
        <v>0</v>
      </c>
      <c r="F642" s="111">
        <f t="shared" si="7"/>
        <v>0</v>
      </c>
    </row>
    <row r="643" spans="1:6" ht="14.25">
      <c r="A643" s="210">
        <v>4</v>
      </c>
      <c r="B643" s="211" t="s">
        <v>307</v>
      </c>
      <c r="C643" s="212">
        <v>2</v>
      </c>
      <c r="D643" s="116" t="s">
        <v>126</v>
      </c>
      <c r="E643" s="149">
        <v>0</v>
      </c>
      <c r="F643" s="111">
        <f t="shared" si="7"/>
        <v>0</v>
      </c>
    </row>
    <row r="644" spans="1:6" ht="14.25">
      <c r="A644" s="210">
        <v>5</v>
      </c>
      <c r="B644" s="211" t="s">
        <v>308</v>
      </c>
      <c r="C644" s="212">
        <v>4</v>
      </c>
      <c r="D644" s="116" t="s">
        <v>126</v>
      </c>
      <c r="E644" s="149">
        <v>0</v>
      </c>
      <c r="F644" s="111">
        <f t="shared" si="7"/>
        <v>0</v>
      </c>
    </row>
    <row r="645" spans="1:6" ht="14.25">
      <c r="A645" s="210">
        <v>6</v>
      </c>
      <c r="B645" s="211" t="s">
        <v>309</v>
      </c>
      <c r="C645" s="212">
        <v>4</v>
      </c>
      <c r="D645" s="116" t="s">
        <v>126</v>
      </c>
      <c r="E645" s="149">
        <v>0</v>
      </c>
      <c r="F645" s="111">
        <f t="shared" si="7"/>
        <v>0</v>
      </c>
    </row>
    <row r="646" spans="1:6" ht="14.25">
      <c r="A646" s="210">
        <v>7</v>
      </c>
      <c r="B646" s="216" t="s">
        <v>310</v>
      </c>
      <c r="C646" s="212">
        <v>7</v>
      </c>
      <c r="D646" s="116" t="s">
        <v>126</v>
      </c>
      <c r="E646" s="149">
        <v>0</v>
      </c>
      <c r="F646" s="111">
        <f t="shared" si="7"/>
        <v>0</v>
      </c>
    </row>
    <row r="647" spans="1:6" ht="14.25">
      <c r="A647" s="210">
        <v>8</v>
      </c>
      <c r="B647" s="216" t="s">
        <v>311</v>
      </c>
      <c r="C647" s="212">
        <v>1</v>
      </c>
      <c r="D647" s="116" t="s">
        <v>312</v>
      </c>
      <c r="E647" s="149">
        <v>0</v>
      </c>
      <c r="F647" s="111">
        <f t="shared" si="7"/>
        <v>0</v>
      </c>
    </row>
    <row r="648" spans="1:6" ht="14.25">
      <c r="A648" s="210"/>
      <c r="B648" s="216"/>
      <c r="C648" s="212"/>
      <c r="D648" s="116"/>
      <c r="E648" s="149"/>
      <c r="F648" s="177"/>
    </row>
    <row r="649" spans="1:6" ht="15">
      <c r="A649" s="217">
        <v>13.2</v>
      </c>
      <c r="B649" s="199" t="s">
        <v>313</v>
      </c>
      <c r="C649" s="202"/>
      <c r="D649" s="116"/>
      <c r="E649" s="149"/>
      <c r="F649" s="177"/>
    </row>
    <row r="650" spans="1:6" ht="15">
      <c r="A650" s="200" t="s">
        <v>314</v>
      </c>
      <c r="B650" s="201" t="s">
        <v>287</v>
      </c>
      <c r="C650" s="202"/>
      <c r="D650" s="116"/>
      <c r="E650" s="149"/>
      <c r="F650" s="177"/>
    </row>
    <row r="651" spans="1:6" ht="71.25">
      <c r="A651" s="196" t="s">
        <v>18</v>
      </c>
      <c r="B651" s="211" t="s">
        <v>315</v>
      </c>
      <c r="C651" s="202"/>
      <c r="D651" s="116"/>
      <c r="E651" s="149"/>
      <c r="F651" s="177"/>
    </row>
    <row r="652" spans="1:6" ht="14.25">
      <c r="A652" s="210"/>
      <c r="B652" s="218" t="s">
        <v>316</v>
      </c>
      <c r="C652" s="202"/>
      <c r="D652" s="116"/>
      <c r="E652" s="149"/>
      <c r="F652" s="177"/>
    </row>
    <row r="653" spans="1:6" s="51" customFormat="1" ht="14.25">
      <c r="A653" s="210"/>
      <c r="B653" s="218"/>
      <c r="C653" s="202"/>
      <c r="D653" s="116"/>
      <c r="E653" s="149"/>
      <c r="F653" s="177"/>
    </row>
    <row r="654" spans="1:6" ht="15">
      <c r="A654" s="219" t="s">
        <v>317</v>
      </c>
      <c r="B654" s="208" t="s">
        <v>318</v>
      </c>
      <c r="C654" s="212"/>
      <c r="D654" s="116"/>
      <c r="E654" s="149"/>
      <c r="F654" s="177"/>
    </row>
    <row r="655" spans="1:6" ht="71.25">
      <c r="A655" s="220" t="s">
        <v>18</v>
      </c>
      <c r="B655" s="221" t="s">
        <v>315</v>
      </c>
      <c r="C655" s="222"/>
      <c r="D655" s="121"/>
      <c r="E655" s="189"/>
      <c r="F655" s="122"/>
    </row>
    <row r="656" spans="1:6" ht="57">
      <c r="A656" s="205">
        <v>1</v>
      </c>
      <c r="B656" s="223" t="s">
        <v>319</v>
      </c>
      <c r="C656" s="212">
        <v>1</v>
      </c>
      <c r="D656" s="116" t="s">
        <v>274</v>
      </c>
      <c r="E656" s="149">
        <v>0</v>
      </c>
      <c r="F656" s="111">
        <f>ROUND(C656*E656,2)</f>
        <v>0</v>
      </c>
    </row>
    <row r="657" spans="1:6" ht="14.25">
      <c r="A657" s="205"/>
      <c r="B657" s="223"/>
      <c r="C657" s="212"/>
      <c r="D657" s="116"/>
      <c r="E657" s="149"/>
      <c r="F657" s="177"/>
    </row>
    <row r="658" spans="1:6" ht="15">
      <c r="A658" s="219" t="s">
        <v>320</v>
      </c>
      <c r="B658" s="208" t="s">
        <v>321</v>
      </c>
      <c r="C658" s="212"/>
      <c r="D658" s="116"/>
      <c r="E658" s="149"/>
      <c r="F658" s="177"/>
    </row>
    <row r="659" spans="1:6" ht="28.5">
      <c r="A659" s="196" t="s">
        <v>18</v>
      </c>
      <c r="B659" s="211" t="s">
        <v>322</v>
      </c>
      <c r="C659" s="202"/>
      <c r="D659" s="116"/>
      <c r="E659" s="149"/>
      <c r="F659" s="177"/>
    </row>
    <row r="660" spans="1:6" ht="14.25">
      <c r="A660" s="210">
        <v>1</v>
      </c>
      <c r="B660" s="218" t="s">
        <v>321</v>
      </c>
      <c r="C660" s="212">
        <v>3</v>
      </c>
      <c r="D660" s="116" t="s">
        <v>126</v>
      </c>
      <c r="E660" s="149">
        <v>0</v>
      </c>
      <c r="F660" s="111">
        <f>ROUND(C660*E660,2)</f>
        <v>0</v>
      </c>
    </row>
    <row r="661" spans="1:6" ht="14.25">
      <c r="A661" s="210"/>
      <c r="B661" s="218"/>
      <c r="C661" s="212"/>
      <c r="D661" s="116"/>
      <c r="E661" s="149"/>
      <c r="F661" s="177"/>
    </row>
    <row r="662" spans="1:6" ht="14.25">
      <c r="A662" s="205"/>
      <c r="B662" s="223"/>
      <c r="C662" s="212"/>
      <c r="D662" s="116"/>
      <c r="E662" s="149"/>
      <c r="F662" s="177"/>
    </row>
    <row r="663" spans="1:6" ht="15">
      <c r="A663" s="205"/>
      <c r="B663" s="208"/>
      <c r="C663" s="212"/>
      <c r="D663" s="116"/>
      <c r="E663" s="149"/>
      <c r="F663" s="177"/>
    </row>
    <row r="664" spans="1:6" ht="14.25">
      <c r="A664" s="210"/>
      <c r="B664" s="223"/>
      <c r="C664" s="212"/>
      <c r="D664" s="116"/>
      <c r="E664" s="149"/>
      <c r="F664" s="177"/>
    </row>
    <row r="665" spans="1:6" ht="14.25">
      <c r="A665" s="210"/>
      <c r="B665" s="223"/>
      <c r="C665" s="212"/>
      <c r="D665" s="116"/>
      <c r="E665" s="149"/>
      <c r="F665" s="177"/>
    </row>
    <row r="666" spans="1:6" ht="14.25">
      <c r="A666" s="205"/>
      <c r="B666" s="223"/>
      <c r="C666" s="212"/>
      <c r="D666" s="116"/>
      <c r="E666" s="149"/>
      <c r="F666" s="177"/>
    </row>
    <row r="667" spans="1:6" ht="14.25">
      <c r="A667" s="205"/>
      <c r="B667" s="223"/>
      <c r="C667" s="212"/>
      <c r="D667" s="116"/>
      <c r="E667" s="149"/>
      <c r="F667" s="177"/>
    </row>
    <row r="668" spans="1:6" ht="14.25">
      <c r="A668" s="205"/>
      <c r="B668" s="223"/>
      <c r="C668" s="212"/>
      <c r="D668" s="116"/>
      <c r="E668" s="149"/>
      <c r="F668" s="177"/>
    </row>
    <row r="669" spans="1:6" ht="14.25">
      <c r="A669" s="205"/>
      <c r="B669" s="223"/>
      <c r="C669" s="212"/>
      <c r="D669" s="116"/>
      <c r="E669" s="149"/>
      <c r="F669" s="177"/>
    </row>
    <row r="670" spans="1:6" ht="14.25">
      <c r="A670" s="205"/>
      <c r="B670" s="223"/>
      <c r="C670" s="212"/>
      <c r="D670" s="116"/>
      <c r="E670" s="149"/>
      <c r="F670" s="177"/>
    </row>
    <row r="671" spans="1:6" ht="14.25">
      <c r="A671" s="205"/>
      <c r="B671" s="223"/>
      <c r="C671" s="212"/>
      <c r="D671" s="116"/>
      <c r="E671" s="149"/>
      <c r="F671" s="177"/>
    </row>
    <row r="672" spans="1:6" ht="14.25">
      <c r="A672" s="205"/>
      <c r="B672" s="223"/>
      <c r="C672" s="212"/>
      <c r="D672" s="116"/>
      <c r="E672" s="149"/>
      <c r="F672" s="177"/>
    </row>
    <row r="673" spans="1:6" ht="14.25">
      <c r="A673" s="205"/>
      <c r="B673" s="223"/>
      <c r="C673" s="212"/>
      <c r="D673" s="116"/>
      <c r="E673" s="149"/>
      <c r="F673" s="177"/>
    </row>
    <row r="674" spans="1:6" ht="14.25">
      <c r="A674" s="224"/>
      <c r="B674" s="225"/>
      <c r="C674" s="226"/>
      <c r="D674" s="116"/>
      <c r="E674" s="149"/>
      <c r="F674" s="177"/>
    </row>
    <row r="675" spans="1:6" ht="14.25">
      <c r="A675" s="224"/>
      <c r="B675" s="225"/>
      <c r="C675" s="226"/>
      <c r="D675" s="116"/>
      <c r="E675" s="149"/>
      <c r="F675" s="177"/>
    </row>
    <row r="676" spans="1:6" ht="14.25">
      <c r="A676" s="224"/>
      <c r="B676" s="225"/>
      <c r="C676" s="226"/>
      <c r="D676" s="116"/>
      <c r="E676" s="149"/>
      <c r="F676" s="177"/>
    </row>
    <row r="677" spans="1:6" ht="14.25">
      <c r="A677" s="224"/>
      <c r="B677" s="225"/>
      <c r="C677" s="226"/>
      <c r="D677" s="116"/>
      <c r="E677" s="149"/>
      <c r="F677" s="177"/>
    </row>
    <row r="678" spans="1:6" ht="14.25">
      <c r="A678" s="224"/>
      <c r="B678" s="225"/>
      <c r="C678" s="226"/>
      <c r="D678" s="116"/>
      <c r="E678" s="149"/>
      <c r="F678" s="177"/>
    </row>
    <row r="679" spans="1:6" ht="14.25">
      <c r="A679" s="224"/>
      <c r="B679" s="225"/>
      <c r="C679" s="226"/>
      <c r="D679" s="116"/>
      <c r="E679" s="149"/>
      <c r="F679" s="177"/>
    </row>
    <row r="680" spans="1:6" ht="14.25">
      <c r="A680" s="224"/>
      <c r="B680" s="225"/>
      <c r="C680" s="226"/>
      <c r="D680" s="116"/>
      <c r="E680" s="149"/>
      <c r="F680" s="177"/>
    </row>
    <row r="681" spans="1:6" ht="14.25">
      <c r="A681" s="224"/>
      <c r="B681" s="225"/>
      <c r="C681" s="226"/>
      <c r="D681" s="116"/>
      <c r="E681" s="149"/>
      <c r="F681" s="177"/>
    </row>
    <row r="682" spans="1:6" ht="14.25">
      <c r="A682" s="224"/>
      <c r="B682" s="225"/>
      <c r="C682" s="226"/>
      <c r="D682" s="116"/>
      <c r="E682" s="149"/>
      <c r="F682" s="177"/>
    </row>
    <row r="683" spans="1:6" ht="14.25">
      <c r="A683" s="224"/>
      <c r="B683" s="225"/>
      <c r="C683" s="226"/>
      <c r="D683" s="116"/>
      <c r="E683" s="149"/>
      <c r="F683" s="177"/>
    </row>
    <row r="684" spans="1:6" ht="14.25">
      <c r="A684" s="224"/>
      <c r="B684" s="225"/>
      <c r="C684" s="226"/>
      <c r="D684" s="116"/>
      <c r="E684" s="149"/>
      <c r="F684" s="177"/>
    </row>
    <row r="685" spans="1:6" ht="14.25">
      <c r="A685" s="224"/>
      <c r="B685" s="225"/>
      <c r="C685" s="226"/>
      <c r="D685" s="116"/>
      <c r="E685" s="149"/>
      <c r="F685" s="177"/>
    </row>
    <row r="686" spans="1:6" ht="14.25">
      <c r="A686" s="224"/>
      <c r="B686" s="225"/>
      <c r="C686" s="226"/>
      <c r="D686" s="116"/>
      <c r="E686" s="149"/>
      <c r="F686" s="177"/>
    </row>
    <row r="687" spans="1:6" ht="14.25">
      <c r="A687" s="224"/>
      <c r="B687" s="225"/>
      <c r="C687" s="226"/>
      <c r="D687" s="116"/>
      <c r="E687" s="149"/>
      <c r="F687" s="177"/>
    </row>
    <row r="688" spans="1:6" ht="14.25">
      <c r="A688" s="224"/>
      <c r="B688" s="225"/>
      <c r="C688" s="226"/>
      <c r="D688" s="116"/>
      <c r="E688" s="149"/>
      <c r="F688" s="177"/>
    </row>
    <row r="689" spans="1:6" ht="14.25">
      <c r="A689" s="224"/>
      <c r="B689" s="225"/>
      <c r="C689" s="226"/>
      <c r="D689" s="116"/>
      <c r="E689" s="149"/>
      <c r="F689" s="177"/>
    </row>
    <row r="690" spans="1:6" ht="14.25">
      <c r="A690" s="224"/>
      <c r="B690" s="225"/>
      <c r="C690" s="226"/>
      <c r="D690" s="116"/>
      <c r="E690" s="149"/>
      <c r="F690" s="177"/>
    </row>
    <row r="691" spans="1:6" ht="14.25">
      <c r="A691" s="224"/>
      <c r="B691" s="225"/>
      <c r="C691" s="226"/>
      <c r="D691" s="116"/>
      <c r="E691" s="149"/>
      <c r="F691" s="177"/>
    </row>
    <row r="692" spans="1:6" ht="14.25">
      <c r="A692" s="224"/>
      <c r="B692" s="225"/>
      <c r="C692" s="226"/>
      <c r="D692" s="116"/>
      <c r="E692" s="149"/>
      <c r="F692" s="177"/>
    </row>
    <row r="693" spans="1:6" ht="14.25">
      <c r="A693" s="224"/>
      <c r="B693" s="225"/>
      <c r="C693" s="226"/>
      <c r="D693" s="116"/>
      <c r="E693" s="149"/>
      <c r="F693" s="177"/>
    </row>
    <row r="694" spans="1:6" ht="14.25">
      <c r="A694" s="224"/>
      <c r="B694" s="225"/>
      <c r="C694" s="226"/>
      <c r="D694" s="116"/>
      <c r="E694" s="149"/>
      <c r="F694" s="177"/>
    </row>
    <row r="695" spans="1:6" ht="14.25">
      <c r="A695" s="224"/>
      <c r="B695" s="225"/>
      <c r="C695" s="226"/>
      <c r="D695" s="116"/>
      <c r="E695" s="149"/>
      <c r="F695" s="177"/>
    </row>
    <row r="696" spans="1:6" ht="14.25">
      <c r="A696" s="224"/>
      <c r="B696" s="225"/>
      <c r="C696" s="226"/>
      <c r="D696" s="116"/>
      <c r="E696" s="149"/>
      <c r="F696" s="177"/>
    </row>
    <row r="697" spans="1:6" ht="14.25">
      <c r="A697" s="224"/>
      <c r="B697" s="225"/>
      <c r="C697" s="226"/>
      <c r="D697" s="116"/>
      <c r="E697" s="149"/>
      <c r="F697" s="177"/>
    </row>
    <row r="698" spans="1:6" ht="14.25">
      <c r="A698" s="224"/>
      <c r="B698" s="225"/>
      <c r="C698" s="226"/>
      <c r="D698" s="116"/>
      <c r="E698" s="149"/>
      <c r="F698" s="177"/>
    </row>
    <row r="699" spans="1:6" ht="14.25">
      <c r="A699" s="224"/>
      <c r="B699" s="225"/>
      <c r="C699" s="226"/>
      <c r="D699" s="116"/>
      <c r="E699" s="149"/>
      <c r="F699" s="177"/>
    </row>
    <row r="700" spans="1:6" ht="14.25">
      <c r="A700" s="224"/>
      <c r="B700" s="225"/>
      <c r="C700" s="226"/>
      <c r="D700" s="116"/>
      <c r="E700" s="149"/>
      <c r="F700" s="177"/>
    </row>
    <row r="701" spans="1:6" ht="14.25">
      <c r="A701" s="224"/>
      <c r="B701" s="225"/>
      <c r="C701" s="226"/>
      <c r="D701" s="116"/>
      <c r="E701" s="149"/>
      <c r="F701" s="177"/>
    </row>
    <row r="702" spans="1:6" ht="14.25">
      <c r="A702" s="224"/>
      <c r="B702" s="225"/>
      <c r="C702" s="226"/>
      <c r="D702" s="116"/>
      <c r="E702" s="149"/>
      <c r="F702" s="177"/>
    </row>
    <row r="703" spans="1:6" ht="14.25">
      <c r="A703" s="224"/>
      <c r="B703" s="225"/>
      <c r="C703" s="226"/>
      <c r="D703" s="116"/>
      <c r="E703" s="149"/>
      <c r="F703" s="177"/>
    </row>
    <row r="704" spans="1:6" ht="14.25">
      <c r="A704" s="224"/>
      <c r="B704" s="225"/>
      <c r="C704" s="226"/>
      <c r="D704" s="116"/>
      <c r="E704" s="149"/>
      <c r="F704" s="177"/>
    </row>
    <row r="705" spans="1:6" ht="14.25">
      <c r="A705" s="224"/>
      <c r="B705" s="225"/>
      <c r="C705" s="226"/>
      <c r="D705" s="116"/>
      <c r="E705" s="149"/>
      <c r="F705" s="177"/>
    </row>
    <row r="706" spans="1:6" ht="14.25">
      <c r="A706" s="224"/>
      <c r="B706" s="225"/>
      <c r="C706" s="226"/>
      <c r="D706" s="116"/>
      <c r="E706" s="149"/>
      <c r="F706" s="177"/>
    </row>
    <row r="707" spans="1:6" ht="14.25">
      <c r="A707" s="224"/>
      <c r="B707" s="225"/>
      <c r="C707" s="226"/>
      <c r="D707" s="116"/>
      <c r="E707" s="149"/>
      <c r="F707" s="177"/>
    </row>
    <row r="708" spans="1:6" ht="19.5" customHeight="1">
      <c r="A708" s="224"/>
      <c r="B708" s="225"/>
      <c r="C708" s="226"/>
      <c r="D708" s="116"/>
      <c r="E708" s="149"/>
      <c r="F708" s="177"/>
    </row>
    <row r="709" spans="1:6" ht="14.25">
      <c r="A709" s="227"/>
      <c r="B709" s="228"/>
      <c r="C709" s="229"/>
      <c r="D709" s="116"/>
      <c r="E709" s="149"/>
      <c r="F709" s="177"/>
    </row>
    <row r="710" spans="1:6" ht="15">
      <c r="A710" s="230"/>
      <c r="B710" s="297" t="s">
        <v>323</v>
      </c>
      <c r="C710" s="297"/>
      <c r="D710" s="174"/>
      <c r="E710" s="190"/>
      <c r="F710" s="100"/>
    </row>
    <row r="711" spans="1:6" ht="15">
      <c r="A711" s="231"/>
      <c r="B711" s="298" t="s">
        <v>324</v>
      </c>
      <c r="C711" s="298"/>
      <c r="D711" s="45"/>
      <c r="E711" s="236"/>
      <c r="F711" s="46">
        <f>SUM(F623:F710)</f>
        <v>0</v>
      </c>
    </row>
    <row r="712" spans="1:6" s="51" customFormat="1" ht="9" customHeight="1">
      <c r="A712" s="175"/>
      <c r="B712" s="167"/>
      <c r="C712" s="129"/>
      <c r="D712" s="116"/>
      <c r="E712" s="149"/>
      <c r="F712" s="177"/>
    </row>
    <row r="713" spans="1:6" s="51" customFormat="1" ht="15">
      <c r="A713" s="176"/>
      <c r="B713" s="168" t="s">
        <v>325</v>
      </c>
      <c r="C713" s="116"/>
      <c r="D713" s="116"/>
      <c r="E713" s="149"/>
      <c r="F713" s="177"/>
    </row>
    <row r="714" spans="1:6" ht="15">
      <c r="A714" s="176"/>
      <c r="B714" s="168" t="s">
        <v>184</v>
      </c>
      <c r="C714" s="116"/>
      <c r="D714" s="116"/>
      <c r="E714" s="149"/>
      <c r="F714" s="177"/>
    </row>
    <row r="715" spans="1:6" ht="15">
      <c r="A715" s="176"/>
      <c r="B715" s="168"/>
      <c r="C715" s="116"/>
      <c r="D715" s="116"/>
      <c r="E715" s="149"/>
      <c r="F715" s="177"/>
    </row>
    <row r="716" spans="1:6" ht="15">
      <c r="A716" s="176"/>
      <c r="B716" s="178"/>
      <c r="C716" s="116"/>
      <c r="D716" s="116"/>
      <c r="E716" s="149"/>
      <c r="F716" s="177"/>
    </row>
    <row r="717" spans="1:6" ht="15">
      <c r="A717" s="76">
        <v>14.1</v>
      </c>
      <c r="B717" s="179" t="s">
        <v>26</v>
      </c>
      <c r="C717" s="116"/>
      <c r="D717" s="116"/>
      <c r="E717" s="149"/>
      <c r="F717" s="177"/>
    </row>
    <row r="718" spans="1:6" ht="14.25">
      <c r="A718" s="78"/>
      <c r="B718" s="50"/>
      <c r="C718" s="116"/>
      <c r="D718" s="116"/>
      <c r="E718" s="149"/>
      <c r="F718" s="177"/>
    </row>
    <row r="719" spans="1:6" ht="14.25">
      <c r="A719" s="78"/>
      <c r="B719" s="50"/>
      <c r="C719" s="116"/>
      <c r="D719" s="116"/>
      <c r="E719" s="149"/>
      <c r="F719" s="177"/>
    </row>
    <row r="720" spans="1:6" ht="15">
      <c r="A720" s="78" t="s">
        <v>367</v>
      </c>
      <c r="B720" s="208" t="s">
        <v>356</v>
      </c>
      <c r="C720" s="116"/>
      <c r="D720" s="116"/>
      <c r="E720" s="149"/>
      <c r="F720" s="177"/>
    </row>
    <row r="721" spans="1:6" ht="28.5">
      <c r="A721" s="210">
        <v>1</v>
      </c>
      <c r="B721" s="223" t="s">
        <v>357</v>
      </c>
      <c r="C721" s="116"/>
      <c r="D721" s="116"/>
      <c r="E721" s="149"/>
      <c r="F721" s="177"/>
    </row>
    <row r="722" spans="1:6" ht="28.5">
      <c r="A722" s="210">
        <v>2</v>
      </c>
      <c r="B722" s="223" t="s">
        <v>358</v>
      </c>
      <c r="C722" s="116"/>
      <c r="D722" s="116"/>
      <c r="E722" s="149"/>
      <c r="F722" s="177"/>
    </row>
    <row r="723" spans="1:6" ht="14.25">
      <c r="A723" s="78"/>
      <c r="B723" s="223"/>
      <c r="C723" s="116"/>
      <c r="D723" s="116"/>
      <c r="E723" s="149"/>
      <c r="F723" s="177"/>
    </row>
    <row r="724" spans="1:6" ht="19.5">
      <c r="A724" s="78" t="s">
        <v>368</v>
      </c>
      <c r="B724" s="281" t="s">
        <v>361</v>
      </c>
      <c r="C724" s="116"/>
      <c r="D724" s="116"/>
      <c r="E724" s="149"/>
      <c r="F724" s="177"/>
    </row>
    <row r="725" spans="1:6" ht="14.25">
      <c r="A725" s="78">
        <v>1</v>
      </c>
      <c r="B725" s="223" t="s">
        <v>359</v>
      </c>
      <c r="C725" s="116"/>
      <c r="D725" s="116"/>
      <c r="E725" s="149"/>
      <c r="F725" s="177"/>
    </row>
    <row r="726" spans="1:6" ht="14.25">
      <c r="A726" s="78">
        <v>2</v>
      </c>
      <c r="B726" s="50" t="s">
        <v>360</v>
      </c>
      <c r="C726" s="116"/>
      <c r="D726" s="116"/>
      <c r="E726" s="149"/>
      <c r="F726" s="177"/>
    </row>
    <row r="727" spans="1:6" ht="14.25">
      <c r="A727" s="78"/>
      <c r="B727" s="50"/>
      <c r="C727" s="116"/>
      <c r="D727" s="116"/>
      <c r="E727" s="149"/>
      <c r="F727" s="177"/>
    </row>
    <row r="728" spans="1:6" ht="15">
      <c r="A728" s="78" t="s">
        <v>369</v>
      </c>
      <c r="B728" s="179" t="s">
        <v>365</v>
      </c>
      <c r="C728" s="116"/>
      <c r="D728" s="116"/>
      <c r="E728" s="149"/>
      <c r="F728" s="177"/>
    </row>
    <row r="729" spans="1:6" ht="57">
      <c r="A729" s="78"/>
      <c r="B729" s="50" t="s">
        <v>366</v>
      </c>
      <c r="C729" s="116"/>
      <c r="D729" s="116"/>
      <c r="E729" s="149"/>
      <c r="F729" s="177"/>
    </row>
    <row r="730" spans="1:6" ht="14.25">
      <c r="A730" s="78"/>
      <c r="B730" s="50"/>
      <c r="C730" s="116"/>
      <c r="D730" s="116"/>
      <c r="E730" s="149"/>
      <c r="F730" s="177"/>
    </row>
    <row r="731" spans="1:6" ht="14.25">
      <c r="A731" s="78"/>
      <c r="B731" s="50"/>
      <c r="C731" s="116"/>
      <c r="D731" s="116"/>
      <c r="E731" s="149"/>
      <c r="F731" s="177"/>
    </row>
    <row r="732" spans="1:6" ht="15">
      <c r="A732" s="78" t="s">
        <v>370</v>
      </c>
      <c r="B732" s="179" t="s">
        <v>362</v>
      </c>
      <c r="C732" s="116"/>
      <c r="D732" s="116"/>
      <c r="E732" s="149"/>
      <c r="F732" s="177"/>
    </row>
    <row r="733" spans="1:6" ht="14.25">
      <c r="A733" s="78">
        <v>1</v>
      </c>
      <c r="B733" s="50" t="s">
        <v>266</v>
      </c>
      <c r="C733" s="116"/>
      <c r="D733" s="116"/>
      <c r="E733" s="149"/>
      <c r="F733" s="177"/>
    </row>
    <row r="734" spans="1:6" ht="14.25">
      <c r="A734" s="78">
        <v>2</v>
      </c>
      <c r="B734" s="50" t="s">
        <v>267</v>
      </c>
      <c r="C734" s="116"/>
      <c r="D734" s="116"/>
      <c r="E734" s="149"/>
      <c r="F734" s="177"/>
    </row>
    <row r="735" spans="1:6" ht="14.25">
      <c r="A735" s="78">
        <v>3</v>
      </c>
      <c r="B735" s="50" t="s">
        <v>268</v>
      </c>
      <c r="C735" s="116"/>
      <c r="D735" s="116"/>
      <c r="E735" s="149"/>
      <c r="F735" s="177"/>
    </row>
    <row r="736" spans="1:6" ht="14.25">
      <c r="A736" s="78">
        <v>4</v>
      </c>
      <c r="B736" s="50" t="s">
        <v>363</v>
      </c>
      <c r="C736" s="116"/>
      <c r="D736" s="116"/>
      <c r="E736" s="149"/>
      <c r="F736" s="177"/>
    </row>
    <row r="737" spans="1:6" ht="14.25">
      <c r="A737" s="78">
        <v>5</v>
      </c>
      <c r="B737" s="50" t="s">
        <v>364</v>
      </c>
      <c r="C737" s="116"/>
      <c r="D737" s="116"/>
      <c r="E737" s="149"/>
      <c r="F737" s="177"/>
    </row>
    <row r="738" spans="1:6" ht="14.25">
      <c r="A738" s="78"/>
      <c r="B738" s="50"/>
      <c r="C738" s="116"/>
      <c r="D738" s="116"/>
      <c r="E738" s="149"/>
      <c r="F738" s="177"/>
    </row>
    <row r="739" spans="1:6" ht="14.25">
      <c r="A739" s="78"/>
      <c r="B739" s="50"/>
      <c r="C739" s="116"/>
      <c r="D739" s="116"/>
      <c r="E739" s="149"/>
      <c r="F739" s="177"/>
    </row>
    <row r="740" spans="1:6" ht="15">
      <c r="A740" s="78"/>
      <c r="B740" s="179" t="s">
        <v>372</v>
      </c>
      <c r="C740" s="116"/>
      <c r="D740" s="116"/>
      <c r="E740" s="149"/>
      <c r="F740" s="177"/>
    </row>
    <row r="741" spans="1:6" ht="14.25">
      <c r="A741" s="78"/>
      <c r="B741" s="50" t="s">
        <v>373</v>
      </c>
      <c r="C741" s="116"/>
      <c r="D741" s="116"/>
      <c r="E741" s="149"/>
      <c r="F741" s="177"/>
    </row>
    <row r="742" spans="1:6" ht="14.25">
      <c r="A742" s="78"/>
      <c r="B742" s="50"/>
      <c r="C742" s="116"/>
      <c r="D742" s="116"/>
      <c r="E742" s="149"/>
      <c r="F742" s="177"/>
    </row>
    <row r="743" spans="1:6" ht="14.25">
      <c r="A743" s="78"/>
      <c r="B743" s="50"/>
      <c r="C743" s="116"/>
      <c r="D743" s="116"/>
      <c r="E743" s="149"/>
      <c r="F743" s="177"/>
    </row>
    <row r="744" spans="1:6" ht="14.25">
      <c r="A744" s="78"/>
      <c r="B744" s="50"/>
      <c r="C744" s="116"/>
      <c r="D744" s="116"/>
      <c r="E744" s="149"/>
      <c r="F744" s="177"/>
    </row>
    <row r="745" spans="1:6" ht="14.25">
      <c r="A745" s="78"/>
      <c r="B745" s="50"/>
      <c r="C745" s="116"/>
      <c r="D745" s="116"/>
      <c r="E745" s="149"/>
      <c r="F745" s="177"/>
    </row>
    <row r="746" spans="1:6" ht="14.25">
      <c r="A746" s="78"/>
      <c r="B746" s="50"/>
      <c r="C746" s="116"/>
      <c r="D746" s="116"/>
      <c r="E746" s="149"/>
      <c r="F746" s="177"/>
    </row>
    <row r="747" spans="1:6" ht="14.25">
      <c r="A747" s="78"/>
      <c r="B747" s="50"/>
      <c r="C747" s="116"/>
      <c r="D747" s="116"/>
      <c r="E747" s="149"/>
      <c r="F747" s="177"/>
    </row>
    <row r="748" spans="1:6" ht="14.25">
      <c r="A748" s="78"/>
      <c r="B748" s="50"/>
      <c r="C748" s="116"/>
      <c r="D748" s="116"/>
      <c r="E748" s="149"/>
      <c r="F748" s="177"/>
    </row>
    <row r="749" spans="1:6" ht="14.25">
      <c r="A749" s="78"/>
      <c r="B749" s="50"/>
      <c r="C749" s="116"/>
      <c r="D749" s="116"/>
      <c r="E749" s="149"/>
      <c r="F749" s="177"/>
    </row>
    <row r="750" spans="1:6" ht="14.25">
      <c r="A750" s="78"/>
      <c r="B750" s="50"/>
      <c r="C750" s="116"/>
      <c r="D750" s="116"/>
      <c r="E750" s="149"/>
      <c r="F750" s="177"/>
    </row>
    <row r="751" spans="1:6" ht="14.25">
      <c r="A751" s="78"/>
      <c r="B751" s="50"/>
      <c r="C751" s="116"/>
      <c r="D751" s="116"/>
      <c r="E751" s="149"/>
      <c r="F751" s="177"/>
    </row>
    <row r="752" spans="1:6" ht="14.25">
      <c r="A752" s="78"/>
      <c r="B752" s="50"/>
      <c r="C752" s="116"/>
      <c r="D752" s="116"/>
      <c r="E752" s="149"/>
      <c r="F752" s="177"/>
    </row>
    <row r="753" spans="1:6" ht="15">
      <c r="A753" s="76">
        <v>14.2</v>
      </c>
      <c r="B753" s="179" t="s">
        <v>376</v>
      </c>
      <c r="C753" s="116"/>
      <c r="D753" s="116"/>
      <c r="E753" s="149"/>
      <c r="F753" s="177"/>
    </row>
    <row r="754" spans="1:6" ht="14.25">
      <c r="A754" s="78"/>
      <c r="B754" s="50"/>
      <c r="C754" s="116"/>
      <c r="D754" s="116"/>
      <c r="E754" s="149"/>
      <c r="F754" s="177"/>
    </row>
    <row r="755" spans="1:6" ht="14.25">
      <c r="A755" s="78"/>
      <c r="B755" s="50"/>
      <c r="C755" s="116"/>
      <c r="D755" s="116"/>
      <c r="E755" s="149"/>
      <c r="F755" s="177"/>
    </row>
    <row r="756" spans="1:6" ht="14.25">
      <c r="A756" s="78"/>
      <c r="B756" s="50"/>
      <c r="C756" s="116"/>
      <c r="D756" s="116"/>
      <c r="E756" s="149"/>
      <c r="F756" s="177"/>
    </row>
    <row r="757" spans="1:6" ht="14.25">
      <c r="A757" s="78"/>
      <c r="B757" s="50"/>
      <c r="C757" s="116"/>
      <c r="D757" s="116"/>
      <c r="E757" s="149"/>
      <c r="F757" s="177"/>
    </row>
    <row r="758" spans="1:6" ht="14.25">
      <c r="A758" s="78"/>
      <c r="B758" s="50"/>
      <c r="C758" s="116"/>
      <c r="D758" s="116"/>
      <c r="E758" s="149"/>
      <c r="F758" s="177"/>
    </row>
    <row r="759" spans="1:6" ht="14.25">
      <c r="A759" s="78"/>
      <c r="B759" s="50"/>
      <c r="C759" s="116"/>
      <c r="D759" s="116"/>
      <c r="E759" s="149"/>
      <c r="F759" s="177"/>
    </row>
    <row r="760" spans="1:6" ht="14.25">
      <c r="A760" s="78"/>
      <c r="B760" s="50"/>
      <c r="C760" s="116"/>
      <c r="D760" s="116"/>
      <c r="E760" s="149"/>
      <c r="F760" s="177"/>
    </row>
    <row r="761" spans="1:6" ht="14.25">
      <c r="A761" s="78"/>
      <c r="B761" s="50"/>
      <c r="C761" s="116"/>
      <c r="D761" s="116"/>
      <c r="E761" s="149"/>
      <c r="F761" s="177"/>
    </row>
    <row r="762" spans="1:6" ht="14.25">
      <c r="A762" s="78"/>
      <c r="B762" s="50"/>
      <c r="C762" s="116"/>
      <c r="D762" s="116"/>
      <c r="E762" s="149"/>
      <c r="F762" s="177"/>
    </row>
    <row r="763" spans="1:6" ht="14.25">
      <c r="A763" s="78"/>
      <c r="B763" s="50"/>
      <c r="C763" s="116"/>
      <c r="D763" s="116"/>
      <c r="E763" s="149"/>
      <c r="F763" s="177"/>
    </row>
    <row r="764" spans="1:6" ht="14.25">
      <c r="A764" s="78"/>
      <c r="B764" s="50"/>
      <c r="C764" s="116"/>
      <c r="D764" s="116"/>
      <c r="E764" s="149"/>
      <c r="F764" s="177"/>
    </row>
    <row r="765" spans="1:6" ht="14.25">
      <c r="A765" s="78"/>
      <c r="B765" s="50"/>
      <c r="C765" s="116"/>
      <c r="D765" s="116"/>
      <c r="E765" s="149"/>
      <c r="F765" s="177"/>
    </row>
    <row r="766" spans="1:6" ht="14.25">
      <c r="A766" s="78"/>
      <c r="B766" s="50"/>
      <c r="C766" s="116"/>
      <c r="D766" s="116"/>
      <c r="E766" s="149"/>
      <c r="F766" s="177"/>
    </row>
    <row r="767" spans="1:6" ht="14.25">
      <c r="A767" s="78"/>
      <c r="B767" s="50"/>
      <c r="C767" s="116"/>
      <c r="D767" s="116"/>
      <c r="E767" s="149"/>
      <c r="F767" s="177"/>
    </row>
    <row r="768" spans="1:6" ht="14.25">
      <c r="A768" s="78"/>
      <c r="B768" s="50"/>
      <c r="C768" s="116"/>
      <c r="D768" s="116"/>
      <c r="E768" s="149"/>
      <c r="F768" s="177"/>
    </row>
    <row r="769" spans="1:6" ht="14.25">
      <c r="A769" s="78"/>
      <c r="B769" s="50"/>
      <c r="C769" s="116"/>
      <c r="D769" s="116"/>
      <c r="E769" s="149"/>
      <c r="F769" s="177"/>
    </row>
    <row r="770" spans="1:6" ht="14.25">
      <c r="A770" s="78"/>
      <c r="B770" s="50"/>
      <c r="C770" s="116"/>
      <c r="D770" s="116"/>
      <c r="E770" s="149"/>
      <c r="F770" s="177"/>
    </row>
    <row r="771" spans="1:6" ht="14.25">
      <c r="A771" s="78"/>
      <c r="B771" s="50"/>
      <c r="C771" s="116"/>
      <c r="D771" s="116"/>
      <c r="E771" s="149"/>
      <c r="F771" s="177"/>
    </row>
    <row r="772" spans="1:6" ht="14.25">
      <c r="A772" s="78"/>
      <c r="B772" s="50"/>
      <c r="C772" s="116"/>
      <c r="D772" s="116"/>
      <c r="E772" s="149"/>
      <c r="F772" s="177"/>
    </row>
    <row r="773" spans="1:6" ht="14.25">
      <c r="A773" s="78"/>
      <c r="B773" s="50"/>
      <c r="C773" s="116"/>
      <c r="D773" s="116"/>
      <c r="E773" s="149"/>
      <c r="F773" s="177"/>
    </row>
    <row r="774" spans="1:6" ht="14.25">
      <c r="A774" s="78"/>
      <c r="B774" s="50"/>
      <c r="C774" s="116"/>
      <c r="D774" s="116"/>
      <c r="E774" s="149"/>
      <c r="F774" s="177"/>
    </row>
    <row r="775" spans="1:6" ht="14.25">
      <c r="A775" s="78"/>
      <c r="B775" s="50"/>
      <c r="C775" s="116"/>
      <c r="D775" s="116"/>
      <c r="E775" s="149"/>
      <c r="F775" s="177"/>
    </row>
    <row r="776" spans="1:6" ht="14.25">
      <c r="A776" s="78"/>
      <c r="B776" s="50"/>
      <c r="C776" s="116"/>
      <c r="D776" s="116"/>
      <c r="E776" s="149"/>
      <c r="F776" s="177"/>
    </row>
    <row r="777" spans="1:6" ht="14.25">
      <c r="A777" s="78"/>
      <c r="B777" s="50"/>
      <c r="C777" s="116"/>
      <c r="D777" s="116"/>
      <c r="E777" s="149"/>
      <c r="F777" s="177"/>
    </row>
    <row r="778" spans="1:6" ht="14.25">
      <c r="A778" s="78"/>
      <c r="B778" s="50"/>
      <c r="C778" s="116"/>
      <c r="D778" s="116"/>
      <c r="E778" s="149"/>
      <c r="F778" s="177"/>
    </row>
    <row r="779" spans="1:6" ht="15">
      <c r="A779" s="96"/>
      <c r="B779" s="180" t="s">
        <v>326</v>
      </c>
      <c r="C779" s="181"/>
      <c r="D779" s="174"/>
      <c r="E779" s="190"/>
      <c r="F779" s="100"/>
    </row>
    <row r="780" spans="1:6" ht="15">
      <c r="A780" s="44"/>
      <c r="B780" s="296" t="s">
        <v>327</v>
      </c>
      <c r="C780" s="296"/>
      <c r="D780" s="45"/>
      <c r="E780" s="236"/>
      <c r="F780" s="46"/>
    </row>
  </sheetData>
  <sheetProtection/>
  <protectedRanges>
    <protectedRange sqref="C223 C233 C377:C379 C318:C329 C214" name="Range4"/>
    <protectedRange sqref="C238:C241 C212:C213" name="Range4_1"/>
  </protectedRanges>
  <mergeCells count="18">
    <mergeCell ref="B711:C711"/>
    <mergeCell ref="B780:C780"/>
    <mergeCell ref="A1:F1"/>
    <mergeCell ref="B338:C338"/>
    <mergeCell ref="B86:C86"/>
    <mergeCell ref="B169:C169"/>
    <mergeCell ref="B249:C249"/>
    <mergeCell ref="B199:C199"/>
    <mergeCell ref="B200:C200"/>
    <mergeCell ref="B43:C43"/>
    <mergeCell ref="B620:C620"/>
    <mergeCell ref="B710:C710"/>
    <mergeCell ref="B296:C296"/>
    <mergeCell ref="B438:C438"/>
    <mergeCell ref="B383:C383"/>
    <mergeCell ref="B530:C530"/>
    <mergeCell ref="B492:C492"/>
    <mergeCell ref="B619:C619"/>
  </mergeCells>
  <printOptions horizontalCentered="1"/>
  <pageMargins left="0.4" right="0.2" top="0.5" bottom="0.55" header="0.3" footer="0.3"/>
  <pageSetup firstPageNumber="2" useFirstPageNumber="1" horizontalDpi="600" verticalDpi="600" orientation="portrait" paperSize="9" scale="89" r:id="rId1"/>
  <headerFooter>
    <oddHeader>&amp;R&amp;"Times New Roman,Italic"
</oddHeader>
    <oddFooter>&amp;LProposed Single Storey Building
Customs Office &amp; Accomodation, Ha. Uligamu&amp;C- &amp;P -&amp;"Times New Roman,Bold"
&amp;R&amp;"ISOCP,Regular"NOVAstudio</oddFooter>
  </headerFooter>
  <rowBreaks count="15" manualBreakCount="15">
    <brk id="86" max="255" man="1"/>
    <brk id="124" max="255" man="1"/>
    <brk id="169" max="255" man="1"/>
    <brk id="200" max="255" man="1"/>
    <brk id="249" max="255" man="1"/>
    <brk id="296" max="255" man="1"/>
    <brk id="338" max="255" man="1"/>
    <brk id="383" max="255" man="1"/>
    <brk id="438" max="255" man="1"/>
    <brk id="492" max="255" man="1"/>
    <brk id="530" max="255" man="1"/>
    <brk id="569" max="255" man="1"/>
    <brk id="620" max="255" man="1"/>
    <brk id="655" max="255" man="1"/>
    <brk id="711" max="255" man="1"/>
  </rowBreaks>
</worksheet>
</file>

<file path=xl/worksheets/sheet7.xml><?xml version="1.0" encoding="utf-8"?>
<worksheet xmlns="http://schemas.openxmlformats.org/spreadsheetml/2006/main" xmlns:r="http://schemas.openxmlformats.org/officeDocument/2006/relationships">
  <dimension ref="A1:F33"/>
  <sheetViews>
    <sheetView showGridLines="0" showZeros="0" zoomScalePageLayoutView="0" workbookViewId="0" topLeftCell="A4">
      <selection activeCell="C9" sqref="C9"/>
    </sheetView>
  </sheetViews>
  <sheetFormatPr defaultColWidth="9.140625" defaultRowHeight="12.75"/>
  <cols>
    <col min="1" max="1" width="8.28125" style="2" customWidth="1"/>
    <col min="2" max="2" width="3.140625" style="2" customWidth="1"/>
    <col min="3" max="3" width="59.28125" style="2" customWidth="1"/>
    <col min="4" max="4" width="19.57421875" style="15" customWidth="1"/>
    <col min="5" max="16384" width="9.140625" style="2" customWidth="1"/>
  </cols>
  <sheetData>
    <row r="1" spans="1:6" ht="19.5">
      <c r="A1" s="306" t="s">
        <v>22</v>
      </c>
      <c r="B1" s="306"/>
      <c r="C1" s="306"/>
      <c r="D1" s="306"/>
      <c r="E1" s="1"/>
      <c r="F1" s="1"/>
    </row>
    <row r="2" spans="1:6" ht="39.75" customHeight="1">
      <c r="A2" s="305" t="str">
        <f>BOQ!A1</f>
        <v>PROJECT: PROPOSED SINGLE STOREY BUILDING
Customs Office and Accomodation, Ha. Uligamu</v>
      </c>
      <c r="B2" s="305"/>
      <c r="C2" s="305"/>
      <c r="D2" s="305"/>
      <c r="E2" s="1"/>
      <c r="F2" s="1"/>
    </row>
    <row r="3" spans="1:6" ht="21" customHeight="1">
      <c r="A3" s="307" t="str">
        <f>BOQ!A2</f>
        <v>CLIENT: MALDIVES CUSTOMS SERVICES</v>
      </c>
      <c r="B3" s="307"/>
      <c r="C3" s="307"/>
      <c r="D3" s="307"/>
      <c r="E3" s="1"/>
      <c r="F3" s="1"/>
    </row>
    <row r="4" spans="1:6" ht="23.25" customHeight="1" thickBot="1">
      <c r="A4" s="1"/>
      <c r="B4" s="1"/>
      <c r="C4" s="1"/>
      <c r="D4" s="3"/>
      <c r="E4" s="1"/>
      <c r="F4" s="1"/>
    </row>
    <row r="5" spans="1:4" ht="24" customHeight="1">
      <c r="A5" s="16" t="s">
        <v>23</v>
      </c>
      <c r="B5" s="4"/>
      <c r="C5" s="4" t="s">
        <v>1</v>
      </c>
      <c r="D5" s="4" t="s">
        <v>3</v>
      </c>
    </row>
    <row r="6" spans="1:4" ht="24.75" customHeight="1">
      <c r="A6" s="5">
        <v>1</v>
      </c>
      <c r="B6" s="5"/>
      <c r="C6" s="6" t="str">
        <f>BOQ!B6</f>
        <v>PRELIMINARIES</v>
      </c>
      <c r="D6" s="17"/>
    </row>
    <row r="7" spans="1:4" ht="24.75" customHeight="1">
      <c r="A7" s="5">
        <v>2</v>
      </c>
      <c r="B7" s="5"/>
      <c r="C7" s="6" t="str">
        <f>BOQ!B45</f>
        <v>GROUND WORKS</v>
      </c>
      <c r="D7" s="18"/>
    </row>
    <row r="8" spans="1:4" ht="24.75" customHeight="1">
      <c r="A8" s="5">
        <v>3</v>
      </c>
      <c r="B8" s="5"/>
      <c r="C8" s="6" t="str">
        <f>BOQ!B88</f>
        <v>CONCRETE WORK</v>
      </c>
      <c r="D8" s="18"/>
    </row>
    <row r="9" spans="1:4" ht="24.75" customHeight="1">
      <c r="A9" s="5">
        <v>4</v>
      </c>
      <c r="B9" s="5"/>
      <c r="C9" s="6" t="str">
        <f>BOQ!B171</f>
        <v>MASONRY AND PLASTERING</v>
      </c>
      <c r="D9" s="18"/>
    </row>
    <row r="10" spans="1:4" ht="24.75" customHeight="1">
      <c r="A10" s="5">
        <v>5</v>
      </c>
      <c r="B10" s="5"/>
      <c r="C10" s="6" t="str">
        <f>BOQ!B202</f>
        <v>DOORS AND WINDOWS</v>
      </c>
      <c r="D10" s="18"/>
    </row>
    <row r="11" spans="1:4" ht="24.75" customHeight="1">
      <c r="A11" s="5">
        <v>6</v>
      </c>
      <c r="B11" s="5"/>
      <c r="C11" s="6" t="str">
        <f>BOQ!B251</f>
        <v>METAL WORKS</v>
      </c>
      <c r="D11" s="18"/>
    </row>
    <row r="12" spans="1:4" ht="24.75" customHeight="1">
      <c r="A12" s="5">
        <v>7</v>
      </c>
      <c r="B12" s="5"/>
      <c r="C12" s="6" t="str">
        <f>BOQ!B298</f>
        <v>TIMBER WORKS</v>
      </c>
      <c r="D12" s="18"/>
    </row>
    <row r="13" spans="1:4" ht="24.75" customHeight="1">
      <c r="A13" s="5">
        <v>8</v>
      </c>
      <c r="B13" s="5"/>
      <c r="C13" s="6" t="str">
        <f>BOQ!B340</f>
        <v>CEILING</v>
      </c>
      <c r="D13" s="18"/>
    </row>
    <row r="14" spans="1:4" ht="24.75" customHeight="1">
      <c r="A14" s="5">
        <v>9</v>
      </c>
      <c r="B14" s="5"/>
      <c r="C14" s="6" t="str">
        <f>BOQ!B385</f>
        <v>ROOFING WORKS</v>
      </c>
      <c r="D14" s="18"/>
    </row>
    <row r="15" spans="1:4" ht="24.75" customHeight="1">
      <c r="A15" s="5">
        <v>10</v>
      </c>
      <c r="B15" s="5"/>
      <c r="C15" s="6" t="str">
        <f>BOQ!B494</f>
        <v>PAINTING</v>
      </c>
      <c r="D15" s="18"/>
    </row>
    <row r="16" spans="1:4" ht="24.75" customHeight="1">
      <c r="A16" s="5">
        <v>11</v>
      </c>
      <c r="B16" s="5"/>
      <c r="C16" s="6" t="e">
        <f>BOQ!#REF!</f>
        <v>#REF!</v>
      </c>
      <c r="D16" s="18"/>
    </row>
    <row r="17" spans="1:4" ht="24.75" customHeight="1">
      <c r="A17" s="5">
        <v>12</v>
      </c>
      <c r="B17" s="5"/>
      <c r="C17" s="6" t="e">
        <f>BOQ!#REF!</f>
        <v>#REF!</v>
      </c>
      <c r="D17" s="18"/>
    </row>
    <row r="18" spans="1:4" ht="24.75" customHeight="1">
      <c r="A18" s="5"/>
      <c r="B18" s="5"/>
      <c r="C18" s="6"/>
      <c r="D18" s="18"/>
    </row>
    <row r="19" spans="1:4" ht="15">
      <c r="A19" s="5"/>
      <c r="B19" s="5"/>
      <c r="C19" s="7"/>
      <c r="D19" s="19"/>
    </row>
    <row r="20" spans="1:4" ht="26.25" customHeight="1" thickBot="1">
      <c r="A20" s="8"/>
      <c r="B20" s="8"/>
      <c r="C20" s="9" t="s">
        <v>40</v>
      </c>
      <c r="D20" s="10"/>
    </row>
    <row r="21" spans="2:6" ht="15">
      <c r="B21" s="11"/>
      <c r="C21" s="11"/>
      <c r="D21" s="12"/>
      <c r="F21" s="13"/>
    </row>
    <row r="22" ht="12.75">
      <c r="D22" s="2"/>
    </row>
    <row r="23" ht="12.75">
      <c r="D23" s="2"/>
    </row>
    <row r="24" ht="12.75">
      <c r="D24" s="14"/>
    </row>
    <row r="25" ht="12.75">
      <c r="D25" s="14"/>
    </row>
    <row r="26" ht="12.75">
      <c r="D26" s="14"/>
    </row>
    <row r="27" ht="12.75">
      <c r="D27" s="2"/>
    </row>
    <row r="28" ht="12.75">
      <c r="D28" s="2"/>
    </row>
    <row r="29" ht="12.75">
      <c r="D29" s="2"/>
    </row>
    <row r="30" ht="12.75">
      <c r="D30" s="2"/>
    </row>
    <row r="31" ht="12.75">
      <c r="D31" s="2"/>
    </row>
    <row r="32" ht="12.75">
      <c r="D32" s="2"/>
    </row>
    <row r="33" ht="12.75">
      <c r="D33" s="2"/>
    </row>
    <row r="49" ht="9" customHeight="1"/>
    <row r="60" ht="64.5" customHeight="1"/>
    <row r="84" ht="9" customHeight="1"/>
    <row r="88" ht="83.25" customHeight="1"/>
    <row r="94" ht="65.25" customHeight="1"/>
    <row r="99" ht="9" customHeight="1"/>
    <row r="181" ht="9" customHeight="1"/>
    <row r="265" ht="9" customHeight="1"/>
    <row r="368" ht="17.25" customHeight="1"/>
    <row r="371" ht="15" customHeight="1"/>
    <row r="372" ht="71.25" customHeight="1"/>
    <row r="373" ht="73.5" customHeight="1"/>
    <row r="374" ht="43.5" customHeight="1"/>
    <row r="385" ht="30.75" customHeight="1"/>
    <row r="458" ht="9" customHeight="1"/>
    <row r="480" ht="20.25" customHeight="1"/>
    <row r="481" ht="6.75" customHeight="1"/>
    <row r="483" ht="12.75" customHeight="1"/>
    <row r="553" ht="9" customHeight="1"/>
    <row r="555" ht="15.75" customHeight="1"/>
    <row r="556" ht="15.75" customHeight="1"/>
    <row r="557" ht="65.25" customHeight="1"/>
    <row r="558" ht="15.75" customHeight="1"/>
    <row r="559" ht="15.75" customHeight="1"/>
    <row r="560" ht="46.5" customHeight="1"/>
    <row r="561" ht="15.75" customHeight="1"/>
    <row r="562" ht="15.75" customHeight="1"/>
    <row r="563" ht="15.75" customHeight="1"/>
    <row r="564" ht="15.75" customHeight="1"/>
    <row r="565" ht="15.75" customHeight="1"/>
    <row r="566" ht="15.75" customHeight="1"/>
    <row r="567" ht="15.75" customHeight="1"/>
    <row r="568" ht="33" customHeight="1"/>
    <row r="569" ht="15.75" customHeight="1"/>
    <row r="570" ht="15.75" customHeight="1"/>
    <row r="571" ht="15.75" customHeight="1"/>
    <row r="572" ht="15.75" customHeight="1"/>
    <row r="573" ht="15.75" customHeight="1"/>
    <row r="574" ht="30.75" customHeight="1"/>
    <row r="575" ht="33.75" customHeight="1"/>
    <row r="576" ht="15.75" customHeight="1"/>
    <row r="577" ht="15.75" customHeight="1"/>
    <row r="578" ht="15.75" customHeight="1"/>
    <row r="579" ht="15.75" customHeight="1"/>
    <row r="582" ht="15.75" customHeight="1"/>
    <row r="583" ht="9" customHeight="1"/>
    <row r="584" ht="15.75" customHeight="1"/>
    <row r="585" ht="15.75" customHeight="1"/>
    <row r="586" ht="15.75" customHeight="1"/>
    <row r="587" ht="63"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622" ht="9" customHeight="1"/>
    <row r="637" ht="30.75" customHeight="1"/>
    <row r="638" ht="15.75" customHeight="1"/>
    <row r="639" ht="15.75" customHeight="1"/>
    <row r="640" ht="15.75" customHeight="1"/>
    <row r="641" ht="15.75" customHeight="1"/>
    <row r="642" ht="31.5" customHeight="1"/>
    <row r="643" ht="15.75" customHeight="1"/>
    <row r="644" ht="15.75" customHeight="1"/>
    <row r="645" ht="15.75" customHeight="1"/>
    <row r="646" ht="15.75" customHeight="1"/>
    <row r="647" ht="15.75" customHeight="1"/>
    <row r="648" ht="15.75" customHeight="1"/>
    <row r="649" ht="15.75" customHeight="1"/>
    <row r="650" ht="15.75" customHeight="1"/>
    <row r="651" ht="64.5" customHeight="1"/>
    <row r="652" ht="15.75" customHeight="1"/>
    <row r="653" ht="15.75" customHeight="1"/>
    <row r="654" ht="15.75" customHeight="1"/>
    <row r="655" ht="15.75" customHeight="1"/>
    <row r="656" ht="15.75" customHeight="1"/>
    <row r="657" ht="15.75" customHeight="1"/>
    <row r="658" ht="15.75" customHeight="1"/>
    <row r="667" ht="9" customHeight="1"/>
    <row r="668" ht="20.25" customHeight="1"/>
    <row r="669" ht="15.75" customHeight="1"/>
    <row r="706" ht="9" customHeight="1"/>
    <row r="766" ht="9" customHeight="1"/>
    <row r="768" ht="15.75" customHeight="1"/>
    <row r="769" ht="15.75" customHeight="1"/>
    <row r="770" ht="15.75" customHeight="1"/>
    <row r="771" ht="80.25" customHeight="1"/>
    <row r="772" ht="31.5" customHeight="1"/>
    <row r="773" ht="15.75" customHeight="1"/>
    <row r="774" ht="15.75" customHeight="1"/>
    <row r="775" ht="15.75" customHeight="1"/>
    <row r="776" ht="15.75" customHeight="1"/>
    <row r="777" ht="30" customHeight="1"/>
    <row r="778" ht="15.75" customHeight="1"/>
    <row r="779" ht="15.75" customHeight="1"/>
    <row r="780" ht="15.75" customHeight="1"/>
    <row r="781" ht="15.75" customHeight="1"/>
    <row r="782" ht="15.75" customHeight="1"/>
    <row r="783" ht="15.75" customHeight="1"/>
    <row r="784" ht="18.75" customHeight="1"/>
    <row r="785" ht="15.75" customHeight="1"/>
    <row r="786" ht="15.75" customHeight="1"/>
    <row r="787" ht="15.75" customHeight="1"/>
    <row r="788" ht="15.75" customHeight="1"/>
    <row r="789" ht="30.75" customHeight="1"/>
    <row r="790" ht="30" customHeight="1"/>
    <row r="791" ht="15.75" customHeight="1"/>
    <row r="792" ht="15.75" customHeight="1"/>
    <row r="793" ht="31.5" customHeight="1"/>
    <row r="794" ht="15.75" customHeight="1"/>
    <row r="795" ht="15.75" customHeight="1"/>
    <row r="796" ht="15.75" customHeight="1"/>
    <row r="797" ht="15.75" customHeight="1"/>
    <row r="798" ht="15.75" customHeight="1"/>
    <row r="799" ht="15.75" customHeight="1"/>
    <row r="800" ht="15.75" customHeight="1"/>
    <row r="801" ht="15.75" customHeight="1"/>
    <row r="802" ht="33.75" customHeight="1"/>
    <row r="803" ht="15.75" customHeight="1"/>
    <row r="804" ht="15.75" customHeight="1"/>
    <row r="805" ht="47.25" customHeight="1"/>
    <row r="806" ht="15.75" customHeight="1"/>
    <row r="807" ht="15.75" customHeight="1"/>
    <row r="808" ht="15.75" customHeight="1"/>
    <row r="809" ht="78.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63" customHeight="1"/>
    <row r="820" ht="15.75" customHeight="1"/>
    <row r="821" ht="15.75" customHeight="1"/>
    <row r="822" ht="50.25" customHeight="1"/>
    <row r="823" ht="15.75" customHeight="1"/>
    <row r="826" ht="24.75" customHeight="1"/>
    <row r="827" ht="9" customHeight="1"/>
    <row r="828" ht="15.75" customHeight="1"/>
    <row r="829" ht="15.75" customHeight="1"/>
    <row r="830" ht="15.75" customHeight="1"/>
    <row r="834" ht="15.75" customHeight="1"/>
    <row r="835" ht="15.75" customHeight="1"/>
    <row r="836" ht="15.75" customHeight="1"/>
    <row r="837" ht="15.75" customHeight="1"/>
    <row r="838" ht="15.75" customHeight="1"/>
    <row r="840" ht="15.75" customHeight="1"/>
    <row r="841" ht="15.75" customHeight="1"/>
    <row r="842" ht="15.75" customHeight="1"/>
    <row r="843" ht="15.75" customHeight="1"/>
    <row r="848" ht="15.75" customHeight="1"/>
    <row r="849" ht="15.75" customHeight="1"/>
    <row r="859" ht="15.75" customHeight="1"/>
    <row r="860" ht="15.75" customHeight="1"/>
    <row r="862" ht="15.75" customHeight="1"/>
    <row r="863" ht="15.75" customHeight="1"/>
    <row r="864" ht="15.75" customHeight="1"/>
    <row r="865" ht="15.75" customHeight="1"/>
    <row r="866" ht="15.75" customHeight="1"/>
    <row r="868" ht="16.5" customHeight="1"/>
  </sheetData>
  <sheetProtection/>
  <mergeCells count="3">
    <mergeCell ref="A2:D2"/>
    <mergeCell ref="A1:D1"/>
    <mergeCell ref="A3:D3"/>
  </mergeCells>
  <printOptions horizontalCentered="1"/>
  <pageMargins left="0.63" right="0.59" top="0.83" bottom="0.65" header="0.5" footer="0.18"/>
  <pageSetup firstPageNumber="1" useFirstPageNumber="1" horizontalDpi="300" verticalDpi="300" orientation="portrait" paperSize="9" r:id="rId1"/>
  <headerFooter alignWithMargins="0">
    <oddHeader>&amp;R&amp;"Times New Roman,Italic"&amp;13Summary&amp;"Times New Roman,Regular"&amp;10
</oddHeader>
    <oddFooter>&amp;C&amp;"Times New Roman,Italic"&amp;11Page&amp;"Times New Roman,Bold"&amp;P&amp;10
</oddFooter>
  </headerFooter>
  <rowBreaks count="7" manualBreakCount="7">
    <brk id="84" max="65535" man="1"/>
    <brk id="368" max="65535" man="1"/>
    <brk id="458" max="65535" man="1"/>
    <brk id="622" max="65535" man="1"/>
    <brk id="667" max="65535" man="1"/>
    <brk id="706" max="65535" man="1"/>
    <brk id="766" max="65535" man="1"/>
  </rowBreaks>
</worksheet>
</file>

<file path=xl/worksheets/sheet8.xml><?xml version="1.0" encoding="utf-8"?>
<worksheet xmlns="http://schemas.openxmlformats.org/spreadsheetml/2006/main" xmlns:r="http://schemas.openxmlformats.org/officeDocument/2006/relationships">
  <dimension ref="A1:J45"/>
  <sheetViews>
    <sheetView zoomScalePageLayoutView="0" workbookViewId="0" topLeftCell="A10">
      <selection activeCell="B18" sqref="B18"/>
    </sheetView>
  </sheetViews>
  <sheetFormatPr defaultColWidth="9.140625" defaultRowHeight="12.75"/>
  <cols>
    <col min="1" max="1" width="13.421875" style="23" customWidth="1"/>
    <col min="2" max="2" width="32.140625" style="23" bestFit="1" customWidth="1"/>
    <col min="3" max="5" width="9.140625" style="23" customWidth="1"/>
    <col min="6" max="6" width="6.57421875" style="23" customWidth="1"/>
    <col min="7" max="16384" width="9.140625" style="23" customWidth="1"/>
  </cols>
  <sheetData>
    <row r="1" spans="1:7" ht="12.75">
      <c r="A1" s="20"/>
      <c r="B1" s="21"/>
      <c r="C1" s="21"/>
      <c r="D1" s="21"/>
      <c r="E1" s="21"/>
      <c r="F1" s="21"/>
      <c r="G1" s="22"/>
    </row>
    <row r="2" spans="1:7" ht="12.75">
      <c r="A2" s="24"/>
      <c r="B2" s="25"/>
      <c r="C2" s="25"/>
      <c r="D2" s="25"/>
      <c r="E2" s="25"/>
      <c r="F2" s="25"/>
      <c r="G2" s="26"/>
    </row>
    <row r="3" spans="1:7" ht="18">
      <c r="A3" s="24"/>
      <c r="B3" s="25"/>
      <c r="C3" s="25"/>
      <c r="D3" s="25"/>
      <c r="E3" s="27"/>
      <c r="F3" s="25"/>
      <c r="G3" s="28"/>
    </row>
    <row r="4" spans="1:7" ht="18">
      <c r="A4" s="24"/>
      <c r="B4" s="25"/>
      <c r="C4" s="25"/>
      <c r="D4" s="25"/>
      <c r="E4" s="25"/>
      <c r="F4" s="25"/>
      <c r="G4" s="28"/>
    </row>
    <row r="5" spans="1:7" ht="12.75">
      <c r="A5" s="24"/>
      <c r="B5" s="29"/>
      <c r="C5" s="25"/>
      <c r="D5" s="25"/>
      <c r="E5" s="25"/>
      <c r="F5" s="25"/>
      <c r="G5" s="26"/>
    </row>
    <row r="6" spans="1:7" ht="30.75">
      <c r="A6" s="24"/>
      <c r="B6" s="308" t="s">
        <v>183</v>
      </c>
      <c r="C6" s="308"/>
      <c r="D6" s="308"/>
      <c r="E6" s="308"/>
      <c r="F6" s="308"/>
      <c r="G6" s="30"/>
    </row>
    <row r="7" spans="1:7" s="34" customFormat="1" ht="11.25">
      <c r="A7" s="31"/>
      <c r="B7" s="32"/>
      <c r="C7" s="32"/>
      <c r="D7" s="32"/>
      <c r="E7" s="32"/>
      <c r="F7" s="32"/>
      <c r="G7" s="33"/>
    </row>
    <row r="8" spans="1:7" ht="110.25" customHeight="1">
      <c r="A8" s="24"/>
      <c r="B8" s="309" t="str">
        <f>BOQ!A1</f>
        <v>PROJECT: PROPOSED SINGLE STOREY BUILDING
Customs Office and Accomodation, Ha. Uligamu</v>
      </c>
      <c r="C8" s="309"/>
      <c r="D8" s="309"/>
      <c r="E8" s="309"/>
      <c r="F8" s="309"/>
      <c r="G8" s="35"/>
    </row>
    <row r="9" spans="1:7" s="34" customFormat="1" ht="18.75" customHeight="1">
      <c r="A9" s="31"/>
      <c r="B9" s="32"/>
      <c r="C9" s="32"/>
      <c r="D9" s="32"/>
      <c r="E9" s="32"/>
      <c r="F9" s="32"/>
      <c r="G9" s="36"/>
    </row>
    <row r="10" spans="1:7" ht="48" customHeight="1">
      <c r="A10" s="24"/>
      <c r="B10" s="310" t="str">
        <f>BOQ!A2</f>
        <v>CLIENT: MALDIVES CUSTOMS SERVICES</v>
      </c>
      <c r="C10" s="310"/>
      <c r="D10" s="310"/>
      <c r="E10" s="310"/>
      <c r="F10" s="310"/>
      <c r="G10" s="26"/>
    </row>
    <row r="11" spans="1:7" ht="19.5">
      <c r="A11" s="24"/>
      <c r="B11" s="311"/>
      <c r="C11" s="311"/>
      <c r="D11" s="311"/>
      <c r="E11" s="311"/>
      <c r="F11" s="311"/>
      <c r="G11" s="26"/>
    </row>
    <row r="12" spans="1:7" ht="12.75">
      <c r="A12" s="24"/>
      <c r="B12" s="25"/>
      <c r="C12" s="25"/>
      <c r="D12" s="25"/>
      <c r="E12" s="25"/>
      <c r="G12" s="26"/>
    </row>
    <row r="13" spans="1:7" ht="12.75">
      <c r="A13" s="24"/>
      <c r="B13" s="25"/>
      <c r="C13" s="25"/>
      <c r="D13" s="25"/>
      <c r="E13" s="25"/>
      <c r="F13" s="25"/>
      <c r="G13" s="26"/>
    </row>
    <row r="14" spans="1:7" ht="12.75">
      <c r="A14" s="24"/>
      <c r="B14" s="25"/>
      <c r="C14" s="25"/>
      <c r="D14" s="25"/>
      <c r="E14" s="25"/>
      <c r="F14" s="25"/>
      <c r="G14" s="26"/>
    </row>
    <row r="15" spans="1:7" ht="15">
      <c r="A15" s="24"/>
      <c r="B15" s="312" t="s">
        <v>185</v>
      </c>
      <c r="C15" s="312"/>
      <c r="D15" s="312"/>
      <c r="E15" s="312"/>
      <c r="F15" s="312"/>
      <c r="G15" s="26"/>
    </row>
    <row r="16" spans="1:7" ht="12.75">
      <c r="A16" s="24"/>
      <c r="B16" s="25"/>
      <c r="C16" s="25"/>
      <c r="D16" s="25"/>
      <c r="E16" s="25"/>
      <c r="F16" s="25"/>
      <c r="G16" s="26"/>
    </row>
    <row r="17" spans="1:7" ht="12.75">
      <c r="A17" s="24"/>
      <c r="B17" s="25"/>
      <c r="C17" s="25"/>
      <c r="D17" s="25"/>
      <c r="E17" s="25"/>
      <c r="F17" s="25"/>
      <c r="G17" s="26"/>
    </row>
    <row r="18" spans="1:7" ht="12.75">
      <c r="A18" s="24"/>
      <c r="B18" s="25"/>
      <c r="C18" s="25"/>
      <c r="D18" s="25"/>
      <c r="E18" s="25"/>
      <c r="F18" s="25"/>
      <c r="G18" s="26"/>
    </row>
    <row r="19" spans="1:7" ht="18">
      <c r="A19" s="24"/>
      <c r="B19" s="25"/>
      <c r="C19" s="27"/>
      <c r="D19" s="25"/>
      <c r="E19" s="37"/>
      <c r="F19" s="25"/>
      <c r="G19" s="26"/>
    </row>
    <row r="20" spans="1:7" ht="18">
      <c r="A20" s="24"/>
      <c r="B20" s="25"/>
      <c r="C20" s="25"/>
      <c r="D20" s="25"/>
      <c r="E20" s="37"/>
      <c r="F20" s="25"/>
      <c r="G20" s="26"/>
    </row>
    <row r="21" spans="1:7" ht="12.75">
      <c r="A21" s="24"/>
      <c r="B21" s="25"/>
      <c r="C21" s="25"/>
      <c r="D21" s="25"/>
      <c r="E21" s="25"/>
      <c r="F21" s="25"/>
      <c r="G21" s="26"/>
    </row>
    <row r="22" spans="1:7" ht="12.75">
      <c r="A22" s="24"/>
      <c r="B22" s="25"/>
      <c r="C22" s="25"/>
      <c r="D22" s="25"/>
      <c r="E22" s="38"/>
      <c r="F22" s="25"/>
      <c r="G22" s="26"/>
    </row>
    <row r="23" spans="1:7" ht="12.75">
      <c r="A23" s="24"/>
      <c r="B23" s="25"/>
      <c r="C23" s="25"/>
      <c r="D23" s="25"/>
      <c r="E23" s="39"/>
      <c r="F23" s="25"/>
      <c r="G23" s="26"/>
    </row>
    <row r="24" spans="1:7" ht="12.75">
      <c r="A24" s="24"/>
      <c r="B24" s="25"/>
      <c r="C24" s="25"/>
      <c r="D24" s="25"/>
      <c r="E24" s="25"/>
      <c r="F24" s="25"/>
      <c r="G24" s="26"/>
    </row>
    <row r="25" spans="1:7" ht="12.75">
      <c r="A25" s="24"/>
      <c r="B25" s="25"/>
      <c r="C25" s="25"/>
      <c r="D25" s="25"/>
      <c r="E25" s="25"/>
      <c r="F25" s="25"/>
      <c r="G25" s="26"/>
    </row>
    <row r="26" spans="1:7" ht="12.75">
      <c r="A26" s="24"/>
      <c r="B26" s="25"/>
      <c r="C26" s="25"/>
      <c r="D26" s="25"/>
      <c r="E26" s="25"/>
      <c r="F26" s="25"/>
      <c r="G26" s="26"/>
    </row>
    <row r="27" spans="1:7" ht="12.75">
      <c r="A27" s="24"/>
      <c r="B27" s="25"/>
      <c r="C27" s="25"/>
      <c r="D27" s="25"/>
      <c r="E27" s="25"/>
      <c r="F27" s="25"/>
      <c r="G27" s="26"/>
    </row>
    <row r="28" spans="1:7" ht="12.75">
      <c r="A28" s="24"/>
      <c r="B28" s="25"/>
      <c r="C28" s="25"/>
      <c r="D28" s="25"/>
      <c r="E28" s="25"/>
      <c r="F28" s="25"/>
      <c r="G28" s="26"/>
    </row>
    <row r="29" spans="1:7" ht="12.75">
      <c r="A29" s="24"/>
      <c r="B29" s="25"/>
      <c r="C29" s="25"/>
      <c r="D29" s="25"/>
      <c r="E29" s="25"/>
      <c r="F29" s="25"/>
      <c r="G29" s="26"/>
    </row>
    <row r="30" spans="1:7" ht="12.75">
      <c r="A30" s="24"/>
      <c r="B30" s="25"/>
      <c r="C30" s="25"/>
      <c r="D30" s="25"/>
      <c r="E30" s="25"/>
      <c r="F30" s="25"/>
      <c r="G30" s="26"/>
    </row>
    <row r="31" spans="1:7" ht="12.75">
      <c r="A31" s="24"/>
      <c r="B31" s="25"/>
      <c r="C31" s="25"/>
      <c r="D31" s="25"/>
      <c r="E31" s="25"/>
      <c r="F31" s="25"/>
      <c r="G31" s="26"/>
    </row>
    <row r="32" spans="1:7" ht="12.75">
      <c r="A32" s="24"/>
      <c r="B32" s="25"/>
      <c r="C32" s="25"/>
      <c r="D32" s="25"/>
      <c r="E32" s="25"/>
      <c r="F32" s="25"/>
      <c r="G32" s="26"/>
    </row>
    <row r="33" spans="1:7" ht="12.75">
      <c r="A33" s="24"/>
      <c r="B33" s="25"/>
      <c r="C33" s="25"/>
      <c r="D33" s="25"/>
      <c r="E33" s="25"/>
      <c r="F33" s="25"/>
      <c r="G33" s="26"/>
    </row>
    <row r="34" spans="1:7" ht="12.75">
      <c r="A34" s="24"/>
      <c r="B34" s="25"/>
      <c r="C34" s="25"/>
      <c r="D34" s="25"/>
      <c r="E34" s="25"/>
      <c r="F34" s="25"/>
      <c r="G34" s="26"/>
    </row>
    <row r="35" spans="1:7" ht="12.75">
      <c r="A35" s="24"/>
      <c r="B35" s="25"/>
      <c r="C35" s="25"/>
      <c r="D35" s="25"/>
      <c r="E35" s="25"/>
      <c r="F35" s="25"/>
      <c r="G35" s="26"/>
    </row>
    <row r="36" spans="1:7" ht="12.75">
      <c r="A36" s="24"/>
      <c r="B36" s="25"/>
      <c r="C36" s="25"/>
      <c r="D36" s="25"/>
      <c r="E36" s="25"/>
      <c r="F36" s="25"/>
      <c r="G36" s="26"/>
    </row>
    <row r="37" spans="1:7" ht="12.75">
      <c r="A37" s="24"/>
      <c r="B37" s="25"/>
      <c r="C37" s="25"/>
      <c r="D37" s="25"/>
      <c r="E37" s="25"/>
      <c r="F37" s="25"/>
      <c r="G37" s="26"/>
    </row>
    <row r="38" spans="1:7" ht="12.75">
      <c r="A38" s="24"/>
      <c r="B38" s="25"/>
      <c r="C38" s="25"/>
      <c r="D38" s="25"/>
      <c r="E38" s="25"/>
      <c r="F38" s="25"/>
      <c r="G38" s="26"/>
    </row>
    <row r="39" spans="1:10" ht="12.75">
      <c r="A39" s="24"/>
      <c r="B39" s="25"/>
      <c r="C39" s="25"/>
      <c r="D39" s="25"/>
      <c r="E39" s="25"/>
      <c r="F39" s="25"/>
      <c r="G39" s="26"/>
      <c r="J39" s="40"/>
    </row>
    <row r="40" spans="1:10" ht="12.75">
      <c r="A40" s="24"/>
      <c r="B40" s="25"/>
      <c r="C40" s="25"/>
      <c r="D40" s="25"/>
      <c r="E40" s="25"/>
      <c r="F40" s="25"/>
      <c r="G40" s="26"/>
      <c r="J40" s="40"/>
    </row>
    <row r="41" spans="1:10" ht="12.75">
      <c r="A41" s="24"/>
      <c r="B41" s="25"/>
      <c r="C41" s="25"/>
      <c r="D41" s="25"/>
      <c r="E41" s="25"/>
      <c r="F41" s="25"/>
      <c r="G41" s="26"/>
      <c r="J41" s="40"/>
    </row>
    <row r="42" spans="1:7" ht="12.75">
      <c r="A42" s="24"/>
      <c r="B42" s="25"/>
      <c r="C42" s="25"/>
      <c r="D42" s="25"/>
      <c r="E42" s="25"/>
      <c r="F42" s="25"/>
      <c r="G42" s="26"/>
    </row>
    <row r="43" spans="1:7" ht="12.75">
      <c r="A43" s="24"/>
      <c r="B43" s="25"/>
      <c r="C43" s="25"/>
      <c r="D43" s="25"/>
      <c r="E43" s="25"/>
      <c r="F43" s="25"/>
      <c r="G43" s="26"/>
    </row>
    <row r="44" spans="1:7" ht="12.75">
      <c r="A44" s="24"/>
      <c r="B44" s="25"/>
      <c r="C44" s="25"/>
      <c r="D44" s="25"/>
      <c r="E44" s="25"/>
      <c r="F44" s="25"/>
      <c r="G44" s="26"/>
    </row>
    <row r="45" spans="1:7" ht="18" customHeight="1" thickBot="1">
      <c r="A45" s="41"/>
      <c r="B45" s="42"/>
      <c r="C45" s="42"/>
      <c r="D45" s="42"/>
      <c r="E45" s="42"/>
      <c r="F45" s="42"/>
      <c r="G45" s="43"/>
    </row>
  </sheetData>
  <sheetProtection/>
  <mergeCells count="5">
    <mergeCell ref="B6:F6"/>
    <mergeCell ref="B8:F8"/>
    <mergeCell ref="B10:F10"/>
    <mergeCell ref="B11:F11"/>
    <mergeCell ref="B15:F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581</cp:lastModifiedBy>
  <cp:lastPrinted>2017-04-12T03:47:33Z</cp:lastPrinted>
  <dcterms:created xsi:type="dcterms:W3CDTF">1999-08-05T02:34:29Z</dcterms:created>
  <dcterms:modified xsi:type="dcterms:W3CDTF">2017-04-12T03:49:11Z</dcterms:modified>
  <cp:category/>
  <cp:version/>
  <cp:contentType/>
  <cp:contentStatus/>
</cp:coreProperties>
</file>