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Governmenet Projects\6. R. INNAMAADHOO TVET CENTER\Final Tender Documents\4. BOQ in excel format\"/>
    </mc:Choice>
  </mc:AlternateContent>
  <xr:revisionPtr revIDLastSave="0" documentId="13_ncr:1_{BF7FEC04-340B-4923-AFD7-C53982EA7B0C}" xr6:coauthVersionLast="47" xr6:coauthVersionMax="47" xr10:uidLastSave="{00000000-0000-0000-0000-000000000000}"/>
  <bookViews>
    <workbookView xWindow="-28920" yWindow="-120" windowWidth="29040" windowHeight="15840" tabRatio="934" activeTab="1" xr2:uid="{00000000-000D-0000-FFFF-FFFF00000000}"/>
  </bookViews>
  <sheets>
    <sheet name="Cover" sheetId="28" r:id="rId1"/>
    <sheet name="SUMMERY" sheetId="22" r:id="rId2"/>
    <sheet name="Sheet1" sheetId="21" state="hidden" r:id="rId3"/>
  </sheets>
  <definedNames>
    <definedName name="_xlnm.Print_Area" localSheetId="0">Cover!$B$1:$B$38</definedName>
    <definedName name="_xlnm.Print_Area" localSheetId="1">SUMMERY!$B$1:$G$90</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21" l="1"/>
  <c r="R10" i="21"/>
  <c r="P10" i="21"/>
  <c r="T9" i="21"/>
  <c r="R9" i="21"/>
  <c r="P9" i="21"/>
  <c r="T8" i="21"/>
  <c r="R8" i="21"/>
  <c r="P8" i="21"/>
  <c r="T7" i="21"/>
  <c r="R7" i="21"/>
  <c r="P7" i="21"/>
  <c r="H7" i="21"/>
  <c r="T6" i="21"/>
  <c r="R6" i="21"/>
  <c r="P6" i="21"/>
  <c r="T5" i="21"/>
  <c r="R5" i="21"/>
  <c r="P5" i="21"/>
  <c r="E5" i="21"/>
  <c r="H5" i="21" s="1"/>
  <c r="T4" i="21"/>
  <c r="R4" i="21"/>
  <c r="P4" i="21"/>
  <c r="T3" i="21"/>
  <c r="R3" i="21"/>
  <c r="P3" i="21"/>
  <c r="T2" i="21"/>
  <c r="R2" i="21"/>
  <c r="R12" i="21" s="1"/>
  <c r="I5" i="21" s="1"/>
  <c r="P2" i="21"/>
  <c r="E2" i="21"/>
  <c r="H2" i="21" s="1"/>
  <c r="D39" i="22"/>
  <c r="D63" i="22" l="1"/>
  <c r="D71" i="22" s="1"/>
  <c r="D74" i="22" s="1"/>
  <c r="D76" i="22" s="1"/>
  <c r="D54" i="22"/>
  <c r="T12" i="21"/>
  <c r="I7" i="21" s="1"/>
  <c r="J7" i="21" s="1"/>
  <c r="P12" i="21"/>
  <c r="I2" i="21" s="1"/>
  <c r="J2" i="21"/>
  <c r="J5" i="21"/>
  <c r="D57" i="22" l="1"/>
  <c r="D60" i="22" s="1"/>
  <c r="D66" i="22"/>
</calcChain>
</file>

<file path=xl/sharedStrings.xml><?xml version="1.0" encoding="utf-8"?>
<sst xmlns="http://schemas.openxmlformats.org/spreadsheetml/2006/main" count="110" uniqueCount="94">
  <si>
    <t>DESCRIPTION</t>
  </si>
  <si>
    <t>MATERIAL AMOUNT</t>
  </si>
  <si>
    <t>LABOUR AMOUNT</t>
  </si>
  <si>
    <t>A</t>
  </si>
  <si>
    <t>PRELIMINARIES</t>
  </si>
  <si>
    <t>MRf.</t>
  </si>
  <si>
    <t>B</t>
  </si>
  <si>
    <t>EXCAVATION &amp; EARTH WORK</t>
  </si>
  <si>
    <t>C</t>
  </si>
  <si>
    <t>CONCRETE WORK</t>
  </si>
  <si>
    <t>D</t>
  </si>
  <si>
    <t>E</t>
  </si>
  <si>
    <t>F</t>
  </si>
  <si>
    <t xml:space="preserve">DOORS AND WINDOWS </t>
  </si>
  <si>
    <t>G</t>
  </si>
  <si>
    <t>H</t>
  </si>
  <si>
    <t>FLOOR, WALL &amp; CEILING FINISHES</t>
  </si>
  <si>
    <t>J</t>
  </si>
  <si>
    <t>ROOF WORK</t>
  </si>
  <si>
    <t>K</t>
  </si>
  <si>
    <t>L</t>
  </si>
  <si>
    <t>PLUMBING AND SANITARY INSTALLATION</t>
  </si>
  <si>
    <t>M</t>
  </si>
  <si>
    <t>N</t>
  </si>
  <si>
    <t>FURNITURES</t>
  </si>
  <si>
    <t>O</t>
  </si>
  <si>
    <t>MISCELLANEOUS</t>
  </si>
  <si>
    <t>GRAND SUMMARY</t>
  </si>
  <si>
    <t>MRfs.</t>
  </si>
  <si>
    <t>GFL</t>
  </si>
  <si>
    <t>1st</t>
  </si>
  <si>
    <t>2nd</t>
  </si>
  <si>
    <t>D1</t>
  </si>
  <si>
    <t>1st FL</t>
  </si>
  <si>
    <t>D2</t>
  </si>
  <si>
    <t>DW</t>
  </si>
  <si>
    <t>DW 1</t>
  </si>
  <si>
    <t>FW</t>
  </si>
  <si>
    <t>W 1</t>
  </si>
  <si>
    <t>W 2</t>
  </si>
  <si>
    <t>W</t>
  </si>
  <si>
    <t>ELECTRICAL INSTALLATIONS</t>
  </si>
  <si>
    <t>FIRE FIGHTING SYSTEM</t>
  </si>
  <si>
    <t>I</t>
  </si>
  <si>
    <t>P</t>
  </si>
  <si>
    <t>TOTAL AMOUNT</t>
  </si>
  <si>
    <t>GST (8%)</t>
  </si>
  <si>
    <t>SUB-SUMMARY</t>
  </si>
  <si>
    <t>MINISTRY OF HIGHER EDUCATION, LABOUR AND SKILLS DEVELOPMENT</t>
  </si>
  <si>
    <t>PROPOSED R. INNAMAADHOO TVET CENTER</t>
  </si>
  <si>
    <t>DESIGN WORKS</t>
  </si>
  <si>
    <t>BOQ &amp; BOM</t>
  </si>
  <si>
    <t>STEEL STRUCTURE ERECTION</t>
  </si>
  <si>
    <t>CLADDING WORKS</t>
  </si>
  <si>
    <t>INTERIO PARTITION WORKS</t>
  </si>
  <si>
    <t>STEEL STAIR &amp; HANDRAIL WORKS</t>
  </si>
  <si>
    <t>MASONARY &amp; PLASTERING WORKS</t>
  </si>
  <si>
    <t>WORKSHOP ITEMS</t>
  </si>
  <si>
    <t>Q</t>
  </si>
  <si>
    <t>R</t>
  </si>
  <si>
    <t>S</t>
  </si>
  <si>
    <t>T</t>
  </si>
  <si>
    <t>U</t>
  </si>
  <si>
    <t>ADDITIONS</t>
  </si>
  <si>
    <t>OMMISSIONS</t>
  </si>
  <si>
    <t>1. Prices shall be submitted in strict accordance with the Design Scope &amp; Requirements, the Finishing Materials and Services Schedule, the Project Scope and Technical Requirements Document, and the accompanying Technical Specifications. All pricing must reflect the standards, materials, and performance criteria outlined in these documents to ensure full compliance with the project requirements.</t>
  </si>
  <si>
    <t>2. All items are subject to revision based on any changes that may arise during the design development or client approval process. The final materials and systems shall be confirmed through approved shop drawings and client coordination</t>
  </si>
  <si>
    <t>3. Prices must account for the complete execution of the works, including any ancillary items, temporary works, tools, access arrangements, safety measures, and other associated requirements necessary to carry out the works, even if not explicitly stated in the BOQ</t>
  </si>
  <si>
    <t>The quoted price shall include the complete scope of design services required for the project, including architectural, structural, MEP (building services), interior design, and 3D rendering works for the building</t>
  </si>
  <si>
    <t>Preparation of detailed Bills of Quantities and Materials for all components of the building</t>
  </si>
  <si>
    <t>Allow for all on and off site management cost including costs of foreman and assistants, temorary services, telephone,fax,hoarding &amp; similer</t>
  </si>
  <si>
    <t>Allow for clearing site from all debris and removal of all bushes and other vegetation away from the site, excavation, earth filling and such works.</t>
  </si>
  <si>
    <t>Foundation concrete works including foundation pads, foundation beams, column stumps etc.</t>
  </si>
  <si>
    <t>Masonry and plastering works include blockwork construction and application of internal and external plaster finishes as per drawings. Surfaces will be prepared, finished with smooth or textured plaster, and cured to ensure quality and durability.</t>
  </si>
  <si>
    <t>Cladding works include the installation of approved external wall cladding systems as per design and specifications. All surfaces will be prepared, aligned, and fixed securely, ensuring weather resistance, durability, and a high-quality finish.</t>
  </si>
  <si>
    <t>Interior partition works include the installation of approved partition systems—such as drywall or blockwork—as per design and layout drawings. Partitions will be aligned, finished, and prepared to receive final surface treatments, ensuring stability and a high-quality finish</t>
  </si>
  <si>
    <t>Fabrication, supply and insatllation of timber, fiber and aluminium doors and windows as per the finishing schedules and drawings.</t>
  </si>
  <si>
    <t>Fabrication, supply and installation of steel staircase and railing as per the finishing schedule and drawings.</t>
  </si>
  <si>
    <t>Floor finishing including tiling, parquet or carpet and wall finihsing including sealer, putty and paint and ceiling finish with suspended ceiling system installation as per the finishing schedule and drawings.</t>
  </si>
  <si>
    <t>Fabrication, supply and installation of steel roof structure with roofing sheets covered with rockwool.</t>
  </si>
  <si>
    <t>Supply and installation of sanitary pipe works with necessary fittings and sanitary fixtures.</t>
  </si>
  <si>
    <t>Supply and laying of electrical wiring and fixing of electrical boards, panels, meters and electrical fictures.</t>
  </si>
  <si>
    <t>Design, approval, supply and installation of the complete fire safety system and all it's components, fittings and fixtures.</t>
  </si>
  <si>
    <t>Fabricate, supply and assembly of the furniture as per the finishing schedule and furniture specifications provided.</t>
  </si>
  <si>
    <t>Supply and assembly of all tools for the workshops as per the workshops items details provided.</t>
  </si>
  <si>
    <t>V</t>
  </si>
  <si>
    <t>BOUNDARY WALL, ENTRANCE GATE AND LANDSCPAING</t>
  </si>
  <si>
    <t>Fabricate, supply and fixing of the Steel Gate as per the finishing schedule and drawings.</t>
  </si>
  <si>
    <t>Fabricate supply and installation of the Steel or Aluminium boundary fene as per finishing schedule and drawings.</t>
  </si>
  <si>
    <t>Landscaping design and implementation works as per the finhsing schedule and drawings.</t>
  </si>
  <si>
    <t>Miscellaneous works related to the project to bring a smooth finishing to overall project.</t>
  </si>
  <si>
    <t>Fabricate, supply and Installation. The steel structure erection for the prefabricated building, assembly and installation of pre-engineered steel components, including columns, beams, rafters, and bracings, in accordance with approved structural drawings</t>
  </si>
  <si>
    <t>PROPOSED R. INNAMAADHOO TVET CENTER - ACTIVITY SCHEDULE</t>
  </si>
  <si>
    <t>ACTIVITY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</si>
</sst>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_);_(* \(#,###\);_(* &quot;&quot;??_);_(@_)"/>
    <numFmt numFmtId="166" formatCode="&quot;Rs&quot;#,##0_);[Red]\(&quot;Rs&quot;#,##0\)"/>
  </numFmts>
  <fonts count="17">
    <font>
      <sz val="10"/>
      <name val="Arial"/>
      <charset val="134"/>
    </font>
    <font>
      <sz val="10"/>
      <name val="Swis721 LtCn BT"/>
      <family val="2"/>
    </font>
    <font>
      <b/>
      <sz val="10"/>
      <name val="Swis721 LtCn BT"/>
      <family val="2"/>
    </font>
    <font>
      <sz val="10"/>
      <color indexed="9"/>
      <name val="Swis721 LtCn BT"/>
      <family val="2"/>
    </font>
    <font>
      <sz val="11"/>
      <color theme="1"/>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8"/>
      <name val="Arial"/>
      <family val="2"/>
    </font>
    <font>
      <sz val="11"/>
      <color indexed="8"/>
      <name val="Calibri"/>
      <family val="2"/>
    </font>
    <font>
      <sz val="10"/>
      <name val="Arial"/>
      <family val="2"/>
    </font>
    <font>
      <b/>
      <sz val="11"/>
      <name val="Times New Roman"/>
      <family val="1"/>
    </font>
    <font>
      <b/>
      <sz val="22"/>
      <name val="Times New Roman"/>
      <family val="1"/>
    </font>
    <font>
      <i/>
      <sz val="10"/>
      <name val="Swis721 LtCn BT"/>
      <family val="2"/>
    </font>
    <font>
      <b/>
      <sz val="12"/>
      <name val="Swis721 LtCn BT"/>
      <family val="2"/>
    </font>
  </fonts>
  <fills count="2">
    <fill>
      <patternFill patternType="none"/>
    </fill>
    <fill>
      <patternFill patternType="gray125"/>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double">
        <color auto="1"/>
      </top>
      <bottom/>
      <diagonal/>
    </border>
  </borders>
  <cellStyleXfs count="228">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0"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2" fillId="0" borderId="0" applyFont="0" applyFill="0" applyBorder="0" applyAlignment="0" applyProtection="0"/>
  </cellStyleXfs>
  <cellXfs count="47">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4" xfId="2" applyFont="1" applyBorder="1"/>
    <xf numFmtId="0" fontId="1" fillId="0" borderId="6" xfId="0" applyFont="1" applyBorder="1"/>
    <xf numFmtId="0" fontId="1" fillId="0" borderId="7" xfId="0" applyFont="1" applyBorder="1"/>
    <xf numFmtId="0" fontId="1" fillId="0" borderId="0" xfId="0" applyFont="1" applyAlignment="1">
      <alignment horizontal="right"/>
    </xf>
    <xf numFmtId="43" fontId="1" fillId="0" borderId="5" xfId="2"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right"/>
    </xf>
    <xf numFmtId="43" fontId="1" fillId="0" borderId="0" xfId="0" applyNumberFormat="1" applyFont="1"/>
    <xf numFmtId="0" fontId="1" fillId="0" borderId="3" xfId="0" applyFont="1" applyBorder="1"/>
    <xf numFmtId="43" fontId="1" fillId="0" borderId="8" xfId="2" applyFont="1" applyBorder="1" applyAlignment="1">
      <alignment horizontal="right"/>
    </xf>
    <xf numFmtId="0" fontId="2" fillId="0" borderId="0" xfId="0" applyFont="1"/>
    <xf numFmtId="0" fontId="2" fillId="0" borderId="4" xfId="0" applyFont="1" applyBorder="1" applyAlignment="1">
      <alignment horizontal="right"/>
    </xf>
    <xf numFmtId="43" fontId="2" fillId="0" borderId="5" xfId="2" applyFont="1" applyBorder="1" applyAlignment="1">
      <alignment horizontal="right"/>
    </xf>
    <xf numFmtId="43" fontId="1" fillId="0" borderId="11" xfId="2" applyFont="1" applyBorder="1" applyAlignment="1">
      <alignment horizontal="right"/>
    </xf>
    <xf numFmtId="0" fontId="1" fillId="0" borderId="4" xfId="0" applyFont="1" applyBorder="1"/>
    <xf numFmtId="0" fontId="1" fillId="0" borderId="12" xfId="0" applyFont="1" applyBorder="1"/>
    <xf numFmtId="0" fontId="1" fillId="0" borderId="8" xfId="0" applyFont="1" applyBorder="1" applyAlignment="1">
      <alignment horizontal="right"/>
    </xf>
    <xf numFmtId="43" fontId="1" fillId="0" borderId="0" xfId="2" applyFont="1" applyAlignment="1">
      <alignment horizontal="center"/>
    </xf>
    <xf numFmtId="2" fontId="1" fillId="0" borderId="0" xfId="0" applyNumberFormat="1" applyFont="1"/>
    <xf numFmtId="43" fontId="3" fillId="0" borderId="0" xfId="2" applyFont="1"/>
    <xf numFmtId="0" fontId="4" fillId="0" borderId="13" xfId="0" applyFont="1" applyBorder="1"/>
    <xf numFmtId="0" fontId="4" fillId="0" borderId="14" xfId="0" applyFont="1" applyBorder="1"/>
    <xf numFmtId="0" fontId="5" fillId="0" borderId="14" xfId="0" applyFont="1" applyBorder="1" applyAlignment="1">
      <alignment horizontal="center" vertical="center" wrapText="1"/>
    </xf>
    <xf numFmtId="0" fontId="4" fillId="0" borderId="14" xfId="0" applyFont="1" applyBorder="1" applyAlignment="1">
      <alignment horizontal="center"/>
    </xf>
    <xf numFmtId="0" fontId="6" fillId="0" borderId="14" xfId="0" applyFont="1" applyBorder="1" applyAlignment="1">
      <alignment horizontal="center"/>
    </xf>
    <xf numFmtId="0" fontId="0" fillId="0" borderId="14" xfId="0" applyBorder="1"/>
    <xf numFmtId="0" fontId="0" fillId="0" borderId="15" xfId="0" applyBorder="1"/>
    <xf numFmtId="10" fontId="1" fillId="0" borderId="0" xfId="227" applyNumberFormat="1" applyFont="1"/>
    <xf numFmtId="43" fontId="1" fillId="0" borderId="1" xfId="2" applyFont="1" applyBorder="1" applyAlignment="1">
      <alignment horizontal="right"/>
    </xf>
    <xf numFmtId="0" fontId="1" fillId="0" borderId="10" xfId="0" applyFont="1" applyBorder="1" applyAlignment="1">
      <alignment horizontal="right"/>
    </xf>
    <xf numFmtId="0" fontId="1" fillId="0" borderId="9" xfId="0" applyFont="1" applyBorder="1" applyAlignment="1">
      <alignment horizontal="center"/>
    </xf>
    <xf numFmtId="0" fontId="1" fillId="0" borderId="2" xfId="0" applyFont="1" applyBorder="1"/>
    <xf numFmtId="43" fontId="2" fillId="0" borderId="16" xfId="2" applyFont="1" applyBorder="1" applyAlignment="1">
      <alignment horizontal="right"/>
    </xf>
    <xf numFmtId="43" fontId="2" fillId="0" borderId="4" xfId="2" applyFont="1" applyBorder="1" applyAlignment="1">
      <alignment horizontal="right"/>
    </xf>
    <xf numFmtId="0" fontId="13" fillId="0" borderId="14" xfId="0" applyFont="1" applyBorder="1" applyAlignment="1">
      <alignment horizontal="center"/>
    </xf>
    <xf numFmtId="0" fontId="14" fillId="0" borderId="14" xfId="0" applyFont="1" applyBorder="1" applyAlignment="1">
      <alignment horizontal="center"/>
    </xf>
    <xf numFmtId="0" fontId="14" fillId="0" borderId="14" xfId="0" applyFont="1" applyBorder="1" applyAlignment="1">
      <alignment horizontal="center" vertical="center" wrapText="1"/>
    </xf>
    <xf numFmtId="0" fontId="1" fillId="0" borderId="0" xfId="0" applyFont="1" applyAlignment="1">
      <alignment wrapText="1"/>
    </xf>
    <xf numFmtId="0" fontId="15" fillId="0" borderId="0" xfId="0" applyFont="1"/>
    <xf numFmtId="0" fontId="15" fillId="0" borderId="0" xfId="0" applyFont="1" applyAlignment="1">
      <alignment wrapText="1"/>
    </xf>
    <xf numFmtId="0" fontId="2" fillId="0" borderId="3" xfId="0" applyFont="1" applyBorder="1" applyAlignment="1">
      <alignment horizontal="center"/>
    </xf>
    <xf numFmtId="0" fontId="2" fillId="0" borderId="0" xfId="0" applyFont="1" applyAlignment="1">
      <alignment horizontal="center"/>
    </xf>
    <xf numFmtId="0" fontId="16" fillId="0" borderId="0" xfId="0" applyFont="1" applyAlignment="1">
      <alignment horizontal="center" vertical="top" wrapText="1"/>
    </xf>
  </cellXfs>
  <cellStyles count="228">
    <cellStyle name="Comma" xfId="2" builtinId="3"/>
    <cellStyle name="Comma 11" xfId="26" xr:uid="{00000000-0005-0000-0000-000001000000}"/>
    <cellStyle name="Comma 2" xfId="43" xr:uid="{00000000-0005-0000-0000-000002000000}"/>
    <cellStyle name="Comma 2 2" xfId="36" xr:uid="{00000000-0005-0000-0000-000003000000}"/>
    <cellStyle name="Comma 2 2 2" xfId="44" xr:uid="{00000000-0005-0000-0000-000004000000}"/>
    <cellStyle name="Comma 2 2 2 3" xfId="45" xr:uid="{00000000-0005-0000-0000-000005000000}"/>
    <cellStyle name="Comma 2 2 2 3 2" xfId="18" xr:uid="{00000000-0005-0000-0000-000006000000}"/>
    <cellStyle name="Comma 2 2 2 3 2 2" xfId="46"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7" xr:uid="{00000000-0005-0000-0000-000010000000}"/>
    <cellStyle name="Comma 2 2 2 3 4" xfId="49" xr:uid="{00000000-0005-0000-0000-000011000000}"/>
    <cellStyle name="Comma 2 2 2 3 4 2" xfId="50" xr:uid="{00000000-0005-0000-0000-000012000000}"/>
    <cellStyle name="Comma 2 2 2 3 4 3" xfId="51" xr:uid="{00000000-0005-0000-0000-000013000000}"/>
    <cellStyle name="Comma 2 2 2 3 5" xfId="53" xr:uid="{00000000-0005-0000-0000-000014000000}"/>
    <cellStyle name="Comma 2 2 2 3 6" xfId="20" xr:uid="{00000000-0005-0000-0000-000015000000}"/>
    <cellStyle name="Comma 2 2 2 3 7" xfId="54" xr:uid="{00000000-0005-0000-0000-000016000000}"/>
    <cellStyle name="Comma 2 2 2 3 8" xfId="55" xr:uid="{00000000-0005-0000-0000-000017000000}"/>
    <cellStyle name="Comma 2 2 2 3 9" xfId="56" xr:uid="{00000000-0005-0000-0000-000018000000}"/>
    <cellStyle name="Comma 2 2 3" xfId="57" xr:uid="{00000000-0005-0000-0000-000019000000}"/>
    <cellStyle name="Comma 2 2 3 2" xfId="58" xr:uid="{00000000-0005-0000-0000-00001A000000}"/>
    <cellStyle name="Comma 2 2 3 3" xfId="59" xr:uid="{00000000-0005-0000-0000-00001B000000}"/>
    <cellStyle name="Comma 2 2 3 4" xfId="60" xr:uid="{00000000-0005-0000-0000-00001C000000}"/>
    <cellStyle name="Comma 2 2 3 5" xfId="21" xr:uid="{00000000-0005-0000-0000-00001D000000}"/>
    <cellStyle name="Comma 2 3" xfId="61" xr:uid="{00000000-0005-0000-0000-00001E000000}"/>
    <cellStyle name="Comma 2 4" xfId="23" xr:uid="{00000000-0005-0000-0000-00001F000000}"/>
    <cellStyle name="Comma 2 4 2" xfId="63" xr:uid="{00000000-0005-0000-0000-000020000000}"/>
    <cellStyle name="Comma 2 4 2 2" xfId="64" xr:uid="{00000000-0005-0000-0000-000021000000}"/>
    <cellStyle name="Comma 2 4 2 3" xfId="17" xr:uid="{00000000-0005-0000-0000-000022000000}"/>
    <cellStyle name="Comma 2 4 2 4" xfId="5" xr:uid="{00000000-0005-0000-0000-000023000000}"/>
    <cellStyle name="Comma 2 4 2 5" xfId="48" xr:uid="{00000000-0005-0000-0000-000024000000}"/>
    <cellStyle name="Comma 2 4 2 6" xfId="52" xr:uid="{00000000-0005-0000-0000-000025000000}"/>
    <cellStyle name="Comma 2 4 3" xfId="66" xr:uid="{00000000-0005-0000-0000-000026000000}"/>
    <cellStyle name="Comma 2 4 3 2" xfId="33" xr:uid="{00000000-0005-0000-0000-000027000000}"/>
    <cellStyle name="Comma 2 4 3 3" xfId="38" xr:uid="{00000000-0005-0000-0000-000028000000}"/>
    <cellStyle name="Comma 2 4 3 4" xfId="42" xr:uid="{00000000-0005-0000-0000-000029000000}"/>
    <cellStyle name="Comma 2 4 3 5" xfId="68" xr:uid="{00000000-0005-0000-0000-00002A000000}"/>
    <cellStyle name="Comma 2 4 4" xfId="70" xr:uid="{00000000-0005-0000-0000-00002B000000}"/>
    <cellStyle name="Comma 2 4 4 2" xfId="72" xr:uid="{00000000-0005-0000-0000-00002C000000}"/>
    <cellStyle name="Comma 2 4 4 3" xfId="74" xr:uid="{00000000-0005-0000-0000-00002D000000}"/>
    <cellStyle name="Comma 2 4 5" xfId="76" xr:uid="{00000000-0005-0000-0000-00002E000000}"/>
    <cellStyle name="Comma 2 4 6" xfId="78" xr:uid="{00000000-0005-0000-0000-00002F000000}"/>
    <cellStyle name="Comma 2 4 7" xfId="80" xr:uid="{00000000-0005-0000-0000-000030000000}"/>
    <cellStyle name="Comma 2 4 8" xfId="82" xr:uid="{00000000-0005-0000-0000-000031000000}"/>
    <cellStyle name="Comma 2 4 9" xfId="84" xr:uid="{00000000-0005-0000-0000-000032000000}"/>
    <cellStyle name="Comma 2 5" xfId="85" xr:uid="{00000000-0005-0000-0000-000033000000}"/>
    <cellStyle name="Comma 2 6" xfId="86" xr:uid="{00000000-0005-0000-0000-000034000000}"/>
    <cellStyle name="Comma 2 6 2" xfId="87" xr:uid="{00000000-0005-0000-0000-000035000000}"/>
    <cellStyle name="Comma 2 6 3" xfId="88" xr:uid="{00000000-0005-0000-0000-000036000000}"/>
    <cellStyle name="Comma 2 6 4" xfId="90" xr:uid="{00000000-0005-0000-0000-000037000000}"/>
    <cellStyle name="Comma 2 6 5" xfId="92" xr:uid="{00000000-0005-0000-0000-000038000000}"/>
    <cellStyle name="Comma 2 6 6" xfId="94" xr:uid="{00000000-0005-0000-0000-000039000000}"/>
    <cellStyle name="Comma 3" xfId="95" xr:uid="{00000000-0005-0000-0000-00003A000000}"/>
    <cellStyle name="Comma 4" xfId="96" xr:uid="{00000000-0005-0000-0000-00003B000000}"/>
    <cellStyle name="Comma 5" xfId="97" xr:uid="{00000000-0005-0000-0000-00003C000000}"/>
    <cellStyle name="Comma 5 2" xfId="99" xr:uid="{00000000-0005-0000-0000-00003D000000}"/>
    <cellStyle name="Comma 5 2 2" xfId="12" xr:uid="{00000000-0005-0000-0000-00003E000000}"/>
    <cellStyle name="Comma 5 2 2 2" xfId="100" xr:uid="{00000000-0005-0000-0000-00003F000000}"/>
    <cellStyle name="Comma 5 2 2 3" xfId="101" xr:uid="{00000000-0005-0000-0000-000040000000}"/>
    <cellStyle name="Comma 5 2 2 4" xfId="102" xr:uid="{00000000-0005-0000-0000-000041000000}"/>
    <cellStyle name="Comma 5 2 2 5" xfId="103" xr:uid="{00000000-0005-0000-0000-000042000000}"/>
    <cellStyle name="Comma 5 2 2 6" xfId="104" xr:uid="{00000000-0005-0000-0000-000043000000}"/>
    <cellStyle name="Comma 5 2 3" xfId="11" xr:uid="{00000000-0005-0000-0000-000044000000}"/>
    <cellStyle name="Comma 5 2 3 2" xfId="106" xr:uid="{00000000-0005-0000-0000-000045000000}"/>
    <cellStyle name="Comma 5 2 3 3" xfId="107" xr:uid="{00000000-0005-0000-0000-000046000000}"/>
    <cellStyle name="Comma 5 2 3 4" xfId="108" xr:uid="{00000000-0005-0000-0000-000047000000}"/>
    <cellStyle name="Comma 5 2 3 5" xfId="109" xr:uid="{00000000-0005-0000-0000-000048000000}"/>
    <cellStyle name="Comma 5 2 4" xfId="32" xr:uid="{00000000-0005-0000-0000-000049000000}"/>
    <cellStyle name="Comma 5 2 4 2" xfId="110" xr:uid="{00000000-0005-0000-0000-00004A000000}"/>
    <cellStyle name="Comma 5 2 4 3" xfId="112" xr:uid="{00000000-0005-0000-0000-00004B000000}"/>
    <cellStyle name="Comma 5 2 5" xfId="37" xr:uid="{00000000-0005-0000-0000-00004C000000}"/>
    <cellStyle name="Comma 5 2 6" xfId="41" xr:uid="{00000000-0005-0000-0000-00004D000000}"/>
    <cellStyle name="Comma 5 2 7" xfId="67" xr:uid="{00000000-0005-0000-0000-00004E000000}"/>
    <cellStyle name="Comma 5 2 8" xfId="113" xr:uid="{00000000-0005-0000-0000-00004F000000}"/>
    <cellStyle name="Comma 5 2 9" xfId="114" xr:uid="{00000000-0005-0000-0000-000050000000}"/>
    <cellStyle name="Comma 6" xfId="115" xr:uid="{00000000-0005-0000-0000-000051000000}"/>
    <cellStyle name="Comma 7" xfId="116" xr:uid="{00000000-0005-0000-0000-000052000000}"/>
    <cellStyle name="Comma 8" xfId="118" xr:uid="{00000000-0005-0000-0000-000053000000}"/>
    <cellStyle name="Comma 8 2" xfId="119"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0" xr:uid="{00000000-0005-0000-0000-000058000000}"/>
    <cellStyle name="Comma 8 2 6" xfId="120" xr:uid="{00000000-0005-0000-0000-000059000000}"/>
    <cellStyle name="Comma 8 3" xfId="121" xr:uid="{00000000-0005-0000-0000-00005A000000}"/>
    <cellStyle name="Comma 8 3 2" xfId="124" xr:uid="{00000000-0005-0000-0000-00005B000000}"/>
    <cellStyle name="Comma 8 3 3" xfId="127" xr:uid="{00000000-0005-0000-0000-00005C000000}"/>
    <cellStyle name="Comma 8 3 4" xfId="130" xr:uid="{00000000-0005-0000-0000-00005D000000}"/>
    <cellStyle name="Comma 8 3 5" xfId="132" xr:uid="{00000000-0005-0000-0000-00005E000000}"/>
    <cellStyle name="Comma 8 4" xfId="133" xr:uid="{00000000-0005-0000-0000-00005F000000}"/>
    <cellStyle name="Comma 8 4 2" xfId="136" xr:uid="{00000000-0005-0000-0000-000060000000}"/>
    <cellStyle name="Comma 8 4 3" xfId="139" xr:uid="{00000000-0005-0000-0000-000061000000}"/>
    <cellStyle name="Comma 8 5" xfId="140" xr:uid="{00000000-0005-0000-0000-000062000000}"/>
    <cellStyle name="Comma 8 6" xfId="22" xr:uid="{00000000-0005-0000-0000-000063000000}"/>
    <cellStyle name="Comma 8 7" xfId="141" xr:uid="{00000000-0005-0000-0000-000064000000}"/>
    <cellStyle name="Comma 8 8" xfId="62" xr:uid="{00000000-0005-0000-0000-000065000000}"/>
    <cellStyle name="Comma 8 9" xfId="65" xr:uid="{00000000-0005-0000-0000-000066000000}"/>
    <cellStyle name="Normal" xfId="0" builtinId="0"/>
    <cellStyle name="Normal 10" xfId="142" xr:uid="{00000000-0005-0000-0000-000068000000}"/>
    <cellStyle name="Normal 10 2" xfId="143" xr:uid="{00000000-0005-0000-0000-000069000000}"/>
    <cellStyle name="Normal 2" xfId="69" xr:uid="{00000000-0005-0000-0000-00006A000000}"/>
    <cellStyle name="Normal 2 2" xfId="71" xr:uid="{00000000-0005-0000-0000-00006B000000}"/>
    <cellStyle name="Normal 2 2 2" xfId="144" xr:uid="{00000000-0005-0000-0000-00006C000000}"/>
    <cellStyle name="Normal 2 2 3" xfId="145" xr:uid="{00000000-0005-0000-0000-00006D000000}"/>
    <cellStyle name="Normal 2 2 3 2" xfId="146" xr:uid="{00000000-0005-0000-0000-00006E000000}"/>
    <cellStyle name="Normal 2 2 3 3" xfId="147" xr:uid="{00000000-0005-0000-0000-00006F000000}"/>
    <cellStyle name="Normal 2 2 3 4" xfId="148" xr:uid="{00000000-0005-0000-0000-000070000000}"/>
    <cellStyle name="Normal 2 2 3 5" xfId="149" xr:uid="{00000000-0005-0000-0000-000071000000}"/>
    <cellStyle name="Normal 2 3" xfId="73" xr:uid="{00000000-0005-0000-0000-000072000000}"/>
    <cellStyle name="Normal 2 4" xfId="150" xr:uid="{00000000-0005-0000-0000-000073000000}"/>
    <cellStyle name="Normal 2 4 2" xfId="151" xr:uid="{00000000-0005-0000-0000-000074000000}"/>
    <cellStyle name="Normal 2 4 3" xfId="152" xr:uid="{00000000-0005-0000-0000-000075000000}"/>
    <cellStyle name="Normal 2 4 4" xfId="4" xr:uid="{00000000-0005-0000-0000-000076000000}"/>
    <cellStyle name="Normal 2 4 5" xfId="154" xr:uid="{00000000-0005-0000-0000-000077000000}"/>
    <cellStyle name="Normal 2 4 6" xfId="156" xr:uid="{00000000-0005-0000-0000-000078000000}"/>
    <cellStyle name="Normal 3" xfId="75" xr:uid="{00000000-0005-0000-0000-000079000000}"/>
    <cellStyle name="Normal 3 10" xfId="15" xr:uid="{00000000-0005-0000-0000-00007A000000}"/>
    <cellStyle name="Normal 3 11" xfId="9" xr:uid="{00000000-0005-0000-0000-00007B000000}"/>
    <cellStyle name="Normal 3 2" xfId="157" xr:uid="{00000000-0005-0000-0000-00007C000000}"/>
    <cellStyle name="Normal 3 2 2" xfId="158"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59" xr:uid="{00000000-0005-0000-0000-000081000000}"/>
    <cellStyle name="Normal 3 2 2 6" xfId="160" xr:uid="{00000000-0005-0000-0000-000082000000}"/>
    <cellStyle name="Normal 3 2 3" xfId="161" xr:uid="{00000000-0005-0000-0000-000083000000}"/>
    <cellStyle name="Normal 3 2 3 2" xfId="162" xr:uid="{00000000-0005-0000-0000-000084000000}"/>
    <cellStyle name="Normal 3 2 3 3" xfId="163" xr:uid="{00000000-0005-0000-0000-000085000000}"/>
    <cellStyle name="Normal 3 2 3 4" xfId="164" xr:uid="{00000000-0005-0000-0000-000086000000}"/>
    <cellStyle name="Normal 3 2 3 5" xfId="165" xr:uid="{00000000-0005-0000-0000-000087000000}"/>
    <cellStyle name="Normal 3 2 4" xfId="166" xr:uid="{00000000-0005-0000-0000-000088000000}"/>
    <cellStyle name="Normal 3 2 4 2" xfId="168" xr:uid="{00000000-0005-0000-0000-000089000000}"/>
    <cellStyle name="Normal 3 2 4 3" xfId="170" xr:uid="{00000000-0005-0000-0000-00008A000000}"/>
    <cellStyle name="Normal 3 2 5" xfId="171" xr:uid="{00000000-0005-0000-0000-00008B000000}"/>
    <cellStyle name="Normal 3 2 6" xfId="172" xr:uid="{00000000-0005-0000-0000-00008C000000}"/>
    <cellStyle name="Normal 3 2 7" xfId="173" xr:uid="{00000000-0005-0000-0000-00008D000000}"/>
    <cellStyle name="Normal 3 2 8" xfId="174" xr:uid="{00000000-0005-0000-0000-00008E000000}"/>
    <cellStyle name="Normal 3 2 9" xfId="175" xr:uid="{00000000-0005-0000-0000-00008F000000}"/>
    <cellStyle name="Normal 3 3" xfId="176" xr:uid="{00000000-0005-0000-0000-000090000000}"/>
    <cellStyle name="Normal 3 3 2" xfId="117" xr:uid="{00000000-0005-0000-0000-000091000000}"/>
    <cellStyle name="Normal 3 3 3" xfId="177"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8" xr:uid="{00000000-0005-0000-0000-000096000000}"/>
    <cellStyle name="Normal 3 4 2" xfId="10" xr:uid="{00000000-0005-0000-0000-000097000000}"/>
    <cellStyle name="Normal 3 4 3" xfId="179" xr:uid="{00000000-0005-0000-0000-000098000000}"/>
    <cellStyle name="Normal 3 4 4" xfId="181" xr:uid="{00000000-0005-0000-0000-000099000000}"/>
    <cellStyle name="Normal 3 4 5" xfId="184" xr:uid="{00000000-0005-0000-0000-00009A000000}"/>
    <cellStyle name="Normal 3 5" xfId="185" xr:uid="{00000000-0005-0000-0000-00009B000000}"/>
    <cellStyle name="Normal 3 6" xfId="186" xr:uid="{00000000-0005-0000-0000-00009C000000}"/>
    <cellStyle name="Normal 3 6 2" xfId="187" xr:uid="{00000000-0005-0000-0000-00009D000000}"/>
    <cellStyle name="Normal 3 6 3" xfId="188" xr:uid="{00000000-0005-0000-0000-00009E000000}"/>
    <cellStyle name="Normal 3 7" xfId="189" xr:uid="{00000000-0005-0000-0000-00009F000000}"/>
    <cellStyle name="Normal 3 8" xfId="190" xr:uid="{00000000-0005-0000-0000-0000A0000000}"/>
    <cellStyle name="Normal 3 9" xfId="105" xr:uid="{00000000-0005-0000-0000-0000A1000000}"/>
    <cellStyle name="Normal 4" xfId="77" xr:uid="{00000000-0005-0000-0000-0000A2000000}"/>
    <cellStyle name="Normal 4 2" xfId="191" xr:uid="{00000000-0005-0000-0000-0000A3000000}"/>
    <cellStyle name="Normal 5" xfId="79" xr:uid="{00000000-0005-0000-0000-0000A4000000}"/>
    <cellStyle name="Normal 6" xfId="81" xr:uid="{00000000-0005-0000-0000-0000A5000000}"/>
    <cellStyle name="Normal 7" xfId="83" xr:uid="{00000000-0005-0000-0000-0000A6000000}"/>
    <cellStyle name="Normal 7 2" xfId="7" xr:uid="{00000000-0005-0000-0000-0000A7000000}"/>
    <cellStyle name="Normal 7 2 2" xfId="153" xr:uid="{00000000-0005-0000-0000-0000A8000000}"/>
    <cellStyle name="Normal 7 2 3" xfId="155" xr:uid="{00000000-0005-0000-0000-0000A9000000}"/>
    <cellStyle name="Normal 7 2 4" xfId="192" xr:uid="{00000000-0005-0000-0000-0000AA000000}"/>
    <cellStyle name="Normal 7 2 5" xfId="193" xr:uid="{00000000-0005-0000-0000-0000AB000000}"/>
    <cellStyle name="Normal 7 2 6" xfId="194" xr:uid="{00000000-0005-0000-0000-0000AC000000}"/>
    <cellStyle name="Normal 7 3" xfId="195" xr:uid="{00000000-0005-0000-0000-0000AD000000}"/>
    <cellStyle name="Normal 7 3 2" xfId="89" xr:uid="{00000000-0005-0000-0000-0000AE000000}"/>
    <cellStyle name="Normal 7 3 3" xfId="91" xr:uid="{00000000-0005-0000-0000-0000AF000000}"/>
    <cellStyle name="Normal 7 3 4" xfId="93" xr:uid="{00000000-0005-0000-0000-0000B0000000}"/>
    <cellStyle name="Normal 7 3 5" xfId="196" xr:uid="{00000000-0005-0000-0000-0000B1000000}"/>
    <cellStyle name="Normal 7 4" xfId="167" xr:uid="{00000000-0005-0000-0000-0000B2000000}"/>
    <cellStyle name="Normal 7 4 2" xfId="197" xr:uid="{00000000-0005-0000-0000-0000B3000000}"/>
    <cellStyle name="Normal 7 4 3" xfId="198" xr:uid="{00000000-0005-0000-0000-0000B4000000}"/>
    <cellStyle name="Normal 7 5" xfId="169" xr:uid="{00000000-0005-0000-0000-0000B5000000}"/>
    <cellStyle name="Normal 7 6" xfId="199" xr:uid="{00000000-0005-0000-0000-0000B6000000}"/>
    <cellStyle name="Normal 7 7" xfId="200" xr:uid="{00000000-0005-0000-0000-0000B7000000}"/>
    <cellStyle name="Normal 7 8" xfId="201" xr:uid="{00000000-0005-0000-0000-0000B8000000}"/>
    <cellStyle name="Normal 7 9" xfId="202" xr:uid="{00000000-0005-0000-0000-0000B9000000}"/>
    <cellStyle name="Normal 8" xfId="203" xr:uid="{00000000-0005-0000-0000-0000BA000000}"/>
    <cellStyle name="Normal 8 2" xfId="204" xr:uid="{00000000-0005-0000-0000-0000BB000000}"/>
    <cellStyle name="Normal 8 2 2" xfId="183" xr:uid="{00000000-0005-0000-0000-0000BC000000}"/>
    <cellStyle name="Normal 8 2 3" xfId="123" xr:uid="{00000000-0005-0000-0000-0000BD000000}"/>
    <cellStyle name="Normal 8 2 4" xfId="126" xr:uid="{00000000-0005-0000-0000-0000BE000000}"/>
    <cellStyle name="Normal 8 2 5" xfId="129" xr:uid="{00000000-0005-0000-0000-0000BF000000}"/>
    <cellStyle name="Normal 8 2 6" xfId="131" xr:uid="{00000000-0005-0000-0000-0000C0000000}"/>
    <cellStyle name="Normal 8 3" xfId="205" xr:uid="{00000000-0005-0000-0000-0000C1000000}"/>
    <cellStyle name="Normal 8 3 2" xfId="207" xr:uid="{00000000-0005-0000-0000-0000C2000000}"/>
    <cellStyle name="Normal 8 3 3" xfId="135" xr:uid="{00000000-0005-0000-0000-0000C3000000}"/>
    <cellStyle name="Normal 8 3 4" xfId="138" xr:uid="{00000000-0005-0000-0000-0000C4000000}"/>
    <cellStyle name="Normal 8 3 5" xfId="208" xr:uid="{00000000-0005-0000-0000-0000C5000000}"/>
    <cellStyle name="Normal 8 4" xfId="209" xr:uid="{00000000-0005-0000-0000-0000C6000000}"/>
    <cellStyle name="Normal 8 4 2" xfId="211" xr:uid="{00000000-0005-0000-0000-0000C7000000}"/>
    <cellStyle name="Normal 8 4 3" xfId="212" xr:uid="{00000000-0005-0000-0000-0000C8000000}"/>
    <cellStyle name="Normal 8 5" xfId="213" xr:uid="{00000000-0005-0000-0000-0000C9000000}"/>
    <cellStyle name="Normal 8 6" xfId="25" xr:uid="{00000000-0005-0000-0000-0000CA000000}"/>
    <cellStyle name="Normal 8 7" xfId="214" xr:uid="{00000000-0005-0000-0000-0000CB000000}"/>
    <cellStyle name="Normal 8 8" xfId="215" xr:uid="{00000000-0005-0000-0000-0000CC000000}"/>
    <cellStyle name="Normal 8 9" xfId="216" xr:uid="{00000000-0005-0000-0000-0000CD000000}"/>
    <cellStyle name="Percent" xfId="227" builtinId="5"/>
    <cellStyle name="Percent 2" xfId="111" xr:uid="{00000000-0005-0000-0000-0000CF000000}"/>
    <cellStyle name="Percent 3" xfId="217" xr:uid="{00000000-0005-0000-0000-0000D0000000}"/>
    <cellStyle name="Percent 3 2" xfId="218" xr:uid="{00000000-0005-0000-0000-0000D1000000}"/>
    <cellStyle name="Percent 3 2 2" xfId="180" xr:uid="{00000000-0005-0000-0000-0000D2000000}"/>
    <cellStyle name="Percent 3 2 3" xfId="182" xr:uid="{00000000-0005-0000-0000-0000D3000000}"/>
    <cellStyle name="Percent 3 2 4" xfId="122" xr:uid="{00000000-0005-0000-0000-0000D4000000}"/>
    <cellStyle name="Percent 3 2 5" xfId="125" xr:uid="{00000000-0005-0000-0000-0000D5000000}"/>
    <cellStyle name="Percent 3 2 6" xfId="128" xr:uid="{00000000-0005-0000-0000-0000D6000000}"/>
    <cellStyle name="Percent 3 3" xfId="219" xr:uid="{00000000-0005-0000-0000-0000D7000000}"/>
    <cellStyle name="Percent 3 3 2" xfId="220" xr:uid="{00000000-0005-0000-0000-0000D8000000}"/>
    <cellStyle name="Percent 3 3 3" xfId="206" xr:uid="{00000000-0005-0000-0000-0000D9000000}"/>
    <cellStyle name="Percent 3 3 4" xfId="134" xr:uid="{00000000-0005-0000-0000-0000DA000000}"/>
    <cellStyle name="Percent 3 3 5" xfId="137" xr:uid="{00000000-0005-0000-0000-0000DB000000}"/>
    <cellStyle name="Percent 3 4" xfId="221" xr:uid="{00000000-0005-0000-0000-0000DC000000}"/>
    <cellStyle name="Percent 3 4 2" xfId="222" xr:uid="{00000000-0005-0000-0000-0000DD000000}"/>
    <cellStyle name="Percent 3 4 3" xfId="210" xr:uid="{00000000-0005-0000-0000-0000DE000000}"/>
    <cellStyle name="Percent 3 5" xfId="223" xr:uid="{00000000-0005-0000-0000-0000DF000000}"/>
    <cellStyle name="Percent 3 6" xfId="224" xr:uid="{00000000-0005-0000-0000-0000E0000000}"/>
    <cellStyle name="Percent 3 7" xfId="225" xr:uid="{00000000-0005-0000-0000-0000E1000000}"/>
    <cellStyle name="Percent 3 8" xfId="98" xr:uid="{00000000-0005-0000-0000-0000E2000000}"/>
    <cellStyle name="Percent 3 9" xfId="226" xr:uid="{00000000-0005-0000-0000-0000E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F51"/>
  <sheetViews>
    <sheetView view="pageBreakPreview" topLeftCell="B4" zoomScaleNormal="100" workbookViewId="0">
      <selection activeCell="B31" sqref="B31:B33"/>
    </sheetView>
  </sheetViews>
  <sheetFormatPr defaultColWidth="9.140625" defaultRowHeight="12.75"/>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24"/>
    </row>
    <row r="2" spans="2:4" ht="18.75">
      <c r="B2" s="25"/>
    </row>
    <row r="3" spans="2:4" ht="18.75">
      <c r="B3" s="25"/>
    </row>
    <row r="4" spans="2:4" ht="18.75">
      <c r="B4" s="25"/>
    </row>
    <row r="5" spans="2:4" ht="18.75">
      <c r="B5" s="25"/>
      <c r="C5" s="2"/>
      <c r="D5" s="21"/>
    </row>
    <row r="6" spans="2:4" ht="18.75">
      <c r="B6" s="25"/>
    </row>
    <row r="7" spans="2:4" ht="18.75">
      <c r="B7" s="25"/>
      <c r="C7" s="3"/>
    </row>
    <row r="8" spans="2:4" ht="18.75">
      <c r="B8" s="25"/>
    </row>
    <row r="9" spans="2:4" ht="27">
      <c r="B9" s="39" t="s">
        <v>93</v>
      </c>
      <c r="C9" s="3"/>
    </row>
    <row r="10" spans="2:4" ht="18.75">
      <c r="B10" s="25"/>
    </row>
    <row r="11" spans="2:4" ht="18.75">
      <c r="B11" s="25"/>
      <c r="C11" s="11"/>
    </row>
    <row r="12" spans="2:4" ht="18.75">
      <c r="B12" s="25"/>
    </row>
    <row r="13" spans="2:4" ht="18.75">
      <c r="B13" s="25"/>
      <c r="C13" s="11"/>
    </row>
    <row r="14" spans="2:4" ht="27">
      <c r="B14" s="26"/>
    </row>
    <row r="15" spans="2:4" ht="18.75">
      <c r="B15" s="25"/>
      <c r="C15" s="11"/>
    </row>
    <row r="16" spans="2:4" ht="18.75">
      <c r="B16" s="27"/>
    </row>
    <row r="17" spans="2:3" ht="18.75">
      <c r="B17" s="25"/>
      <c r="C17" s="11"/>
    </row>
    <row r="18" spans="2:3" ht="33" customHeight="1">
      <c r="B18" s="40" t="s">
        <v>49</v>
      </c>
    </row>
    <row r="19" spans="2:3" ht="18.75">
      <c r="B19" s="28"/>
    </row>
    <row r="20" spans="2:3" ht="18.75">
      <c r="B20" s="27"/>
      <c r="C20" s="11"/>
    </row>
    <row r="21" spans="2:3" ht="18.75">
      <c r="B21" s="25"/>
    </row>
    <row r="22" spans="2:3" ht="18.75">
      <c r="B22" s="25"/>
      <c r="C22" s="11"/>
    </row>
    <row r="23" spans="2:3" ht="18.75">
      <c r="B23" s="25"/>
    </row>
    <row r="24" spans="2:3" ht="18.75">
      <c r="B24" s="25"/>
      <c r="C24" s="11"/>
    </row>
    <row r="25" spans="2:3" ht="18.75">
      <c r="B25" s="25"/>
    </row>
    <row r="26" spans="2:3">
      <c r="B26" s="29"/>
      <c r="C26" s="11"/>
    </row>
    <row r="27" spans="2:3">
      <c r="B27" s="29"/>
    </row>
    <row r="28" spans="2:3">
      <c r="B28" s="29"/>
      <c r="C28" s="11"/>
    </row>
    <row r="29" spans="2:3">
      <c r="B29" s="29"/>
    </row>
    <row r="30" spans="2:3">
      <c r="B30" s="29"/>
    </row>
    <row r="31" spans="2:3" ht="18.75">
      <c r="B31" s="27"/>
    </row>
    <row r="32" spans="2:3">
      <c r="B32" s="29"/>
    </row>
    <row r="33" spans="2:6">
      <c r="B33" s="29"/>
    </row>
    <row r="34" spans="2:6">
      <c r="B34" s="29"/>
    </row>
    <row r="35" spans="2:6" ht="14.25">
      <c r="B35" s="38" t="s">
        <v>48</v>
      </c>
    </row>
    <row r="36" spans="2:6">
      <c r="B36" s="29"/>
    </row>
    <row r="37" spans="2:6">
      <c r="B37" s="29"/>
    </row>
    <row r="38" spans="2:6">
      <c r="B38" s="30"/>
    </row>
    <row r="39" spans="2:6">
      <c r="B39"/>
    </row>
    <row r="40" spans="2:6">
      <c r="B40"/>
    </row>
    <row r="41" spans="2:6">
      <c r="B41"/>
    </row>
    <row r="42" spans="2:6">
      <c r="B42"/>
    </row>
    <row r="43" spans="2:6">
      <c r="B43"/>
    </row>
    <row r="44" spans="2:6">
      <c r="B44"/>
    </row>
    <row r="45" spans="2:6">
      <c r="B45"/>
      <c r="F45" s="11"/>
    </row>
    <row r="46" spans="2:6">
      <c r="B46"/>
      <c r="E46" s="3"/>
    </row>
    <row r="47" spans="2:6">
      <c r="B47"/>
    </row>
    <row r="48" spans="2:6">
      <c r="B48"/>
    </row>
    <row r="49" spans="2:4">
      <c r="B49"/>
      <c r="D49" s="23"/>
    </row>
    <row r="50" spans="2:4">
      <c r="B50"/>
    </row>
    <row r="51" spans="2:4">
      <c r="B51"/>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2:K89"/>
  <sheetViews>
    <sheetView tabSelected="1" view="pageBreakPreview" zoomScaleNormal="100" zoomScaleSheetLayoutView="100" workbookViewId="0">
      <selection activeCell="F13" sqref="F13"/>
    </sheetView>
  </sheetViews>
  <sheetFormatPr defaultColWidth="9.140625" defaultRowHeight="12.75"/>
  <cols>
    <col min="1" max="1" width="4.85546875" style="1" customWidth="1"/>
    <col min="2" max="2" width="6.28515625" style="1" customWidth="1"/>
    <col min="3" max="3" width="65.140625" style="1" customWidth="1"/>
    <col min="4" max="4" width="5.42578125" style="1" customWidth="1"/>
    <col min="5" max="5" width="16.140625" style="7" bestFit="1" customWidth="1"/>
    <col min="6" max="6" width="15.85546875" style="7" bestFit="1" customWidth="1"/>
    <col min="7" max="7" width="14.28515625" style="7" customWidth="1"/>
    <col min="8" max="8" width="12.7109375" style="3" customWidth="1"/>
    <col min="9" max="9" width="12.7109375" style="1" customWidth="1"/>
    <col min="10" max="10" width="12.140625" style="1" customWidth="1"/>
    <col min="11" max="11" width="12" style="1" bestFit="1" customWidth="1"/>
    <col min="12" max="16384" width="9.140625" style="1"/>
  </cols>
  <sheetData>
    <row r="2" spans="1:9" ht="12.75" customHeight="1">
      <c r="B2" s="46" t="s">
        <v>92</v>
      </c>
      <c r="C2" s="46"/>
      <c r="D2" s="46"/>
      <c r="E2" s="46"/>
      <c r="F2" s="46"/>
      <c r="G2" s="46"/>
    </row>
    <row r="4" spans="1:9">
      <c r="B4" s="44"/>
      <c r="C4" s="45"/>
      <c r="D4" s="45"/>
      <c r="E4" s="45"/>
      <c r="F4" s="45"/>
      <c r="G4" s="1"/>
    </row>
    <row r="5" spans="1:9">
      <c r="B5" s="34"/>
      <c r="C5" s="35" t="s">
        <v>0</v>
      </c>
      <c r="D5" s="33"/>
      <c r="E5" s="32" t="s">
        <v>1</v>
      </c>
      <c r="F5" s="32" t="s">
        <v>2</v>
      </c>
      <c r="G5" s="32" t="s">
        <v>45</v>
      </c>
    </row>
    <row r="6" spans="1:9">
      <c r="B6" s="9"/>
      <c r="D6" s="10"/>
      <c r="E6" s="8"/>
      <c r="F6" s="8"/>
      <c r="G6" s="8"/>
      <c r="H6" s="21"/>
    </row>
    <row r="7" spans="1:9" ht="76.5">
      <c r="B7" s="9"/>
      <c r="C7" s="41" t="s">
        <v>65</v>
      </c>
      <c r="D7" s="10"/>
      <c r="E7" s="8"/>
      <c r="F7" s="8"/>
      <c r="G7" s="8"/>
      <c r="H7" s="21"/>
    </row>
    <row r="8" spans="1:9" ht="51">
      <c r="B8" s="9"/>
      <c r="C8" s="41" t="s">
        <v>66</v>
      </c>
      <c r="D8" s="10"/>
      <c r="E8" s="8"/>
      <c r="F8" s="8"/>
      <c r="G8" s="8"/>
      <c r="H8" s="21"/>
    </row>
    <row r="9" spans="1:9" ht="51">
      <c r="B9" s="9"/>
      <c r="C9" s="41" t="s">
        <v>67</v>
      </c>
      <c r="D9" s="10"/>
      <c r="E9" s="8"/>
      <c r="F9" s="8"/>
      <c r="G9" s="8"/>
      <c r="H9" s="21"/>
    </row>
    <row r="10" spans="1:9">
      <c r="B10" s="9"/>
      <c r="C10" s="41"/>
      <c r="D10" s="10"/>
      <c r="E10" s="8"/>
      <c r="F10" s="8"/>
      <c r="G10" s="8"/>
      <c r="H10" s="21"/>
    </row>
    <row r="11" spans="1:9">
      <c r="B11" s="9"/>
      <c r="D11" s="10"/>
      <c r="E11" s="8"/>
      <c r="F11" s="8"/>
      <c r="G11" s="8"/>
    </row>
    <row r="12" spans="1:9">
      <c r="B12" s="9" t="s">
        <v>3</v>
      </c>
      <c r="C12" s="1" t="s">
        <v>50</v>
      </c>
      <c r="D12" s="10" t="s">
        <v>5</v>
      </c>
      <c r="E12" s="8"/>
      <c r="F12" s="8"/>
      <c r="G12" s="8"/>
      <c r="H12" s="31"/>
      <c r="I12" s="11"/>
    </row>
    <row r="13" spans="1:9" ht="38.25">
      <c r="B13" s="9"/>
      <c r="C13" s="43" t="s">
        <v>68</v>
      </c>
      <c r="D13" s="10"/>
      <c r="E13" s="8"/>
      <c r="F13" s="8"/>
      <c r="G13" s="8"/>
    </row>
    <row r="14" spans="1:9">
      <c r="B14" s="9"/>
      <c r="C14" s="42"/>
      <c r="D14" s="10"/>
      <c r="E14" s="8"/>
      <c r="F14" s="8"/>
      <c r="G14" s="8"/>
    </row>
    <row r="15" spans="1:9">
      <c r="A15" s="1" t="s">
        <v>20</v>
      </c>
      <c r="B15" s="9" t="s">
        <v>6</v>
      </c>
      <c r="C15" s="1" t="s">
        <v>51</v>
      </c>
      <c r="D15" s="10" t="s">
        <v>5</v>
      </c>
      <c r="E15" s="8"/>
      <c r="F15" s="8"/>
      <c r="G15" s="8"/>
      <c r="H15" s="31"/>
      <c r="I15" s="11"/>
    </row>
    <row r="16" spans="1:9" ht="25.5">
      <c r="B16" s="9"/>
      <c r="C16" s="43" t="s">
        <v>69</v>
      </c>
      <c r="D16" s="10"/>
      <c r="E16" s="8"/>
      <c r="F16" s="8"/>
      <c r="G16" s="8"/>
    </row>
    <row r="17" spans="2:11">
      <c r="B17" s="9"/>
      <c r="D17" s="10"/>
      <c r="E17" s="8"/>
      <c r="F17" s="8"/>
      <c r="G17" s="8"/>
    </row>
    <row r="18" spans="2:11">
      <c r="B18" s="9" t="s">
        <v>8</v>
      </c>
      <c r="C18" s="1" t="s">
        <v>4</v>
      </c>
      <c r="D18" s="10" t="s">
        <v>5</v>
      </c>
      <c r="E18" s="8"/>
      <c r="F18" s="8"/>
      <c r="G18" s="8"/>
      <c r="H18" s="31"/>
      <c r="I18" s="11"/>
    </row>
    <row r="19" spans="2:11" ht="25.5">
      <c r="B19" s="9"/>
      <c r="C19" s="43" t="s">
        <v>70</v>
      </c>
      <c r="D19" s="10"/>
      <c r="E19" s="8"/>
      <c r="F19" s="8"/>
      <c r="G19" s="8"/>
    </row>
    <row r="20" spans="2:11">
      <c r="B20" s="9"/>
      <c r="C20" s="41"/>
      <c r="D20" s="10"/>
      <c r="E20" s="8"/>
      <c r="F20" s="8"/>
      <c r="G20" s="8"/>
    </row>
    <row r="21" spans="2:11">
      <c r="B21" s="9" t="s">
        <v>10</v>
      </c>
      <c r="C21" s="1" t="s">
        <v>7</v>
      </c>
      <c r="D21" s="10" t="s">
        <v>5</v>
      </c>
      <c r="E21" s="8"/>
      <c r="F21" s="8"/>
      <c r="G21" s="8"/>
      <c r="H21" s="31"/>
    </row>
    <row r="22" spans="2:11" ht="25.5">
      <c r="B22" s="9"/>
      <c r="C22" s="43" t="s">
        <v>71</v>
      </c>
      <c r="D22" s="10"/>
      <c r="E22" s="8"/>
      <c r="F22" s="8"/>
      <c r="G22" s="8"/>
    </row>
    <row r="23" spans="2:11">
      <c r="B23" s="9"/>
      <c r="C23" s="41"/>
      <c r="D23" s="10"/>
      <c r="E23" s="8"/>
      <c r="F23" s="8"/>
      <c r="G23" s="8"/>
    </row>
    <row r="24" spans="2:11">
      <c r="B24" s="9" t="s">
        <v>11</v>
      </c>
      <c r="C24" s="1" t="s">
        <v>9</v>
      </c>
      <c r="D24" s="10" t="s">
        <v>5</v>
      </c>
      <c r="E24" s="4"/>
      <c r="F24" s="8"/>
      <c r="G24" s="8"/>
      <c r="H24" s="31"/>
      <c r="I24" s="11"/>
    </row>
    <row r="25" spans="2:11" ht="25.5">
      <c r="B25" s="9"/>
      <c r="C25" s="43" t="s">
        <v>72</v>
      </c>
      <c r="D25" s="10"/>
      <c r="E25" s="8"/>
      <c r="F25" s="8"/>
      <c r="G25" s="8"/>
    </row>
    <row r="26" spans="2:11">
      <c r="B26" s="9"/>
      <c r="C26" s="42"/>
      <c r="D26" s="10"/>
      <c r="E26" s="8"/>
      <c r="F26" s="8"/>
      <c r="G26" s="8"/>
    </row>
    <row r="27" spans="2:11">
      <c r="B27" s="9" t="s">
        <v>12</v>
      </c>
      <c r="C27" s="1" t="s">
        <v>52</v>
      </c>
      <c r="D27" s="10" t="s">
        <v>5</v>
      </c>
      <c r="E27" s="11"/>
      <c r="F27" s="11"/>
      <c r="G27" s="8"/>
      <c r="H27" s="31"/>
      <c r="I27" s="11"/>
      <c r="J27" s="11"/>
      <c r="K27" s="11"/>
    </row>
    <row r="28" spans="2:11" ht="51">
      <c r="B28" s="9"/>
      <c r="C28" s="43" t="s">
        <v>91</v>
      </c>
      <c r="D28" s="10"/>
      <c r="E28" s="8"/>
      <c r="F28" s="8"/>
      <c r="G28" s="8"/>
    </row>
    <row r="29" spans="2:11">
      <c r="B29" s="9"/>
      <c r="C29" s="43"/>
      <c r="D29" s="10"/>
      <c r="E29" s="8"/>
      <c r="F29" s="8"/>
      <c r="G29" s="8"/>
    </row>
    <row r="30" spans="2:11">
      <c r="B30" s="9" t="s">
        <v>14</v>
      </c>
      <c r="C30" s="1" t="s">
        <v>56</v>
      </c>
      <c r="D30" s="10" t="s">
        <v>5</v>
      </c>
      <c r="E30" s="8"/>
      <c r="F30" s="8"/>
      <c r="G30" s="8"/>
      <c r="H30" s="31"/>
    </row>
    <row r="31" spans="2:11" ht="51">
      <c r="B31" s="9"/>
      <c r="C31" s="43" t="s">
        <v>73</v>
      </c>
      <c r="D31" s="10"/>
      <c r="E31" s="8"/>
      <c r="F31" s="8"/>
      <c r="G31" s="8"/>
    </row>
    <row r="32" spans="2:11">
      <c r="B32" s="9"/>
      <c r="C32" s="43"/>
      <c r="D32" s="10"/>
      <c r="E32" s="8"/>
      <c r="F32" s="8"/>
      <c r="G32" s="8"/>
      <c r="I32" s="11"/>
    </row>
    <row r="33" spans="2:11">
      <c r="B33" s="9" t="s">
        <v>15</v>
      </c>
      <c r="C33" s="1" t="s">
        <v>53</v>
      </c>
      <c r="D33" s="10" t="s">
        <v>5</v>
      </c>
      <c r="E33" s="8"/>
      <c r="F33" s="8"/>
      <c r="G33" s="8"/>
      <c r="H33" s="31"/>
      <c r="I33" s="3"/>
      <c r="J33" s="3"/>
      <c r="K33" s="3"/>
    </row>
    <row r="34" spans="2:11" ht="51">
      <c r="B34" s="9"/>
      <c r="C34" s="43" t="s">
        <v>74</v>
      </c>
      <c r="D34" s="10"/>
      <c r="E34" s="8"/>
      <c r="F34" s="8"/>
      <c r="G34" s="8"/>
    </row>
    <row r="35" spans="2:11">
      <c r="B35" s="9"/>
      <c r="C35" s="43"/>
      <c r="D35" s="10"/>
      <c r="E35" s="8"/>
      <c r="F35" s="8"/>
      <c r="G35" s="8"/>
      <c r="J35" s="3"/>
      <c r="K35" s="11"/>
    </row>
    <row r="36" spans="2:11">
      <c r="B36" s="9" t="s">
        <v>43</v>
      </c>
      <c r="C36" s="1" t="s">
        <v>54</v>
      </c>
      <c r="D36" s="10" t="s">
        <v>5</v>
      </c>
      <c r="E36" s="8"/>
      <c r="F36" s="8"/>
      <c r="G36" s="8"/>
      <c r="H36" s="31"/>
      <c r="J36" s="3"/>
      <c r="K36" s="11"/>
    </row>
    <row r="37" spans="2:11" ht="51">
      <c r="B37" s="9"/>
      <c r="C37" s="43" t="s">
        <v>75</v>
      </c>
      <c r="D37" s="10"/>
      <c r="E37" s="8"/>
      <c r="F37" s="8"/>
      <c r="G37" s="8"/>
      <c r="J37" s="3"/>
    </row>
    <row r="38" spans="2:11">
      <c r="B38" s="9"/>
      <c r="C38" s="43"/>
      <c r="D38" s="10"/>
      <c r="E38" s="8"/>
      <c r="F38" s="8"/>
      <c r="G38" s="8"/>
      <c r="J38" s="3"/>
    </row>
    <row r="39" spans="2:11">
      <c r="B39" s="9" t="s">
        <v>17</v>
      </c>
      <c r="C39" s="1" t="s">
        <v>13</v>
      </c>
      <c r="D39" s="10" t="str">
        <f>D33</f>
        <v>MRf.</v>
      </c>
      <c r="E39" s="8"/>
      <c r="F39" s="8"/>
      <c r="G39" s="8"/>
      <c r="H39" s="31"/>
      <c r="J39" s="3"/>
    </row>
    <row r="40" spans="2:11" ht="25.5">
      <c r="B40" s="9"/>
      <c r="C40" s="43" t="s">
        <v>76</v>
      </c>
      <c r="D40" s="10"/>
      <c r="E40" s="8"/>
      <c r="F40" s="8"/>
      <c r="G40" s="8"/>
      <c r="J40" s="3"/>
    </row>
    <row r="41" spans="2:11">
      <c r="B41" s="9"/>
      <c r="C41" s="43"/>
      <c r="D41" s="10"/>
      <c r="E41" s="8"/>
      <c r="F41" s="8"/>
      <c r="G41" s="8"/>
    </row>
    <row r="42" spans="2:11">
      <c r="B42" s="9" t="s">
        <v>19</v>
      </c>
      <c r="C42" s="1" t="s">
        <v>55</v>
      </c>
      <c r="D42" s="10" t="s">
        <v>5</v>
      </c>
      <c r="E42" s="8"/>
      <c r="F42" s="8"/>
      <c r="G42" s="8"/>
      <c r="H42" s="31"/>
    </row>
    <row r="43" spans="2:11" ht="25.5">
      <c r="B43" s="9"/>
      <c r="C43" s="43" t="s">
        <v>77</v>
      </c>
      <c r="D43" s="10"/>
      <c r="E43" s="8"/>
      <c r="F43" s="8"/>
      <c r="G43" s="8"/>
    </row>
    <row r="44" spans="2:11">
      <c r="B44" s="9"/>
      <c r="C44" s="43"/>
      <c r="D44" s="10"/>
      <c r="E44" s="8"/>
      <c r="F44" s="8"/>
      <c r="G44" s="8"/>
    </row>
    <row r="45" spans="2:11">
      <c r="B45" s="9" t="s">
        <v>20</v>
      </c>
      <c r="C45" s="1" t="s">
        <v>16</v>
      </c>
      <c r="D45" s="10" t="s">
        <v>5</v>
      </c>
      <c r="E45" s="8"/>
      <c r="F45" s="8"/>
      <c r="G45" s="8"/>
      <c r="H45" s="31"/>
    </row>
    <row r="46" spans="2:11" ht="38.25">
      <c r="B46" s="9"/>
      <c r="C46" s="43" t="s">
        <v>78</v>
      </c>
      <c r="D46" s="10"/>
      <c r="E46" s="8"/>
      <c r="F46" s="8"/>
      <c r="G46" s="8"/>
    </row>
    <row r="47" spans="2:11">
      <c r="B47" s="9"/>
      <c r="C47" s="43"/>
      <c r="D47" s="10"/>
      <c r="E47" s="8"/>
      <c r="F47" s="8"/>
      <c r="G47" s="8"/>
    </row>
    <row r="48" spans="2:11">
      <c r="B48" s="9" t="s">
        <v>22</v>
      </c>
      <c r="C48" s="1" t="s">
        <v>18</v>
      </c>
      <c r="D48" s="10" t="s">
        <v>5</v>
      </c>
      <c r="E48" s="8"/>
      <c r="F48" s="8"/>
      <c r="G48" s="8"/>
      <c r="H48" s="31"/>
    </row>
    <row r="49" spans="2:11" ht="25.5">
      <c r="B49" s="9"/>
      <c r="C49" s="43" t="s">
        <v>79</v>
      </c>
      <c r="D49" s="10"/>
      <c r="E49" s="8"/>
      <c r="F49" s="8"/>
      <c r="G49" s="8"/>
    </row>
    <row r="50" spans="2:11">
      <c r="B50" s="9"/>
      <c r="C50" s="43"/>
      <c r="D50" s="10"/>
      <c r="E50" s="8"/>
      <c r="F50" s="8"/>
      <c r="G50" s="8"/>
    </row>
    <row r="51" spans="2:11">
      <c r="B51" s="9" t="s">
        <v>23</v>
      </c>
      <c r="C51" s="1" t="s">
        <v>21</v>
      </c>
      <c r="D51" s="10" t="s">
        <v>5</v>
      </c>
      <c r="E51" s="8"/>
      <c r="F51" s="8"/>
      <c r="G51" s="8"/>
      <c r="H51" s="31"/>
      <c r="I51" s="3"/>
      <c r="J51" s="3"/>
      <c r="K51" s="3"/>
    </row>
    <row r="52" spans="2:11" ht="25.5">
      <c r="B52" s="9"/>
      <c r="C52" s="43" t="s">
        <v>80</v>
      </c>
      <c r="D52" s="10"/>
      <c r="E52" s="8"/>
      <c r="F52" s="8"/>
      <c r="G52" s="8"/>
    </row>
    <row r="53" spans="2:11">
      <c r="B53" s="9"/>
      <c r="C53" s="42"/>
      <c r="D53" s="10"/>
      <c r="E53" s="8"/>
      <c r="F53" s="8"/>
      <c r="G53" s="8"/>
    </row>
    <row r="54" spans="2:11">
      <c r="B54" s="9" t="s">
        <v>25</v>
      </c>
      <c r="C54" s="1" t="s">
        <v>41</v>
      </c>
      <c r="D54" s="10" t="str">
        <f>D51</f>
        <v>MRf.</v>
      </c>
      <c r="E54" s="8"/>
      <c r="F54" s="8"/>
      <c r="G54" s="8"/>
      <c r="H54" s="31"/>
    </row>
    <row r="55" spans="2:11" ht="25.5">
      <c r="B55" s="9"/>
      <c r="C55" s="43" t="s">
        <v>81</v>
      </c>
      <c r="D55" s="10"/>
      <c r="E55" s="8"/>
      <c r="F55" s="8"/>
      <c r="G55" s="8"/>
    </row>
    <row r="56" spans="2:11">
      <c r="B56" s="9"/>
      <c r="C56" s="43"/>
      <c r="D56" s="10"/>
      <c r="E56" s="8"/>
      <c r="F56" s="8"/>
      <c r="G56" s="8"/>
    </row>
    <row r="57" spans="2:11">
      <c r="B57" s="9" t="s">
        <v>44</v>
      </c>
      <c r="C57" s="1" t="s">
        <v>42</v>
      </c>
      <c r="D57" s="10" t="str">
        <f>D54</f>
        <v>MRf.</v>
      </c>
      <c r="E57" s="8"/>
      <c r="F57" s="8"/>
      <c r="G57" s="8"/>
      <c r="H57" s="31"/>
    </row>
    <row r="58" spans="2:11" ht="25.5">
      <c r="B58" s="9"/>
      <c r="C58" s="43" t="s">
        <v>82</v>
      </c>
      <c r="D58" s="10"/>
      <c r="E58" s="8"/>
      <c r="F58" s="8"/>
      <c r="G58" s="8"/>
    </row>
    <row r="59" spans="2:11">
      <c r="B59" s="9"/>
      <c r="C59" s="43"/>
      <c r="D59" s="10"/>
      <c r="E59" s="8"/>
      <c r="F59" s="8"/>
      <c r="G59" s="8"/>
    </row>
    <row r="60" spans="2:11">
      <c r="B60" s="9" t="s">
        <v>58</v>
      </c>
      <c r="C60" s="1" t="s">
        <v>24</v>
      </c>
      <c r="D60" s="10" t="str">
        <f>D57</f>
        <v>MRf.</v>
      </c>
      <c r="E60" s="8"/>
      <c r="F60" s="8"/>
      <c r="G60" s="8"/>
      <c r="H60" s="31"/>
    </row>
    <row r="61" spans="2:11" ht="25.5">
      <c r="B61" s="9"/>
      <c r="C61" s="43" t="s">
        <v>83</v>
      </c>
      <c r="D61" s="10"/>
      <c r="E61" s="8"/>
      <c r="F61" s="8"/>
      <c r="G61" s="8"/>
    </row>
    <row r="62" spans="2:11">
      <c r="B62" s="9"/>
      <c r="C62" s="43"/>
      <c r="D62" s="10"/>
      <c r="E62" s="8"/>
      <c r="F62" s="8"/>
      <c r="G62" s="8"/>
    </row>
    <row r="63" spans="2:11">
      <c r="B63" s="9" t="s">
        <v>59</v>
      </c>
      <c r="C63" s="1" t="s">
        <v>57</v>
      </c>
      <c r="D63" s="10" t="str">
        <f>D51</f>
        <v>MRf.</v>
      </c>
      <c r="E63" s="8"/>
      <c r="F63" s="8"/>
      <c r="G63" s="8"/>
      <c r="H63" s="31"/>
    </row>
    <row r="64" spans="2:11" ht="25.5">
      <c r="B64" s="9"/>
      <c r="C64" s="43" t="s">
        <v>84</v>
      </c>
      <c r="D64" s="10"/>
      <c r="E64" s="8"/>
      <c r="F64" s="8"/>
      <c r="G64" s="8"/>
    </row>
    <row r="65" spans="2:11">
      <c r="B65" s="9"/>
      <c r="C65" s="42"/>
      <c r="D65" s="10"/>
      <c r="E65" s="8"/>
      <c r="F65" s="8"/>
      <c r="G65" s="8"/>
    </row>
    <row r="66" spans="2:11">
      <c r="B66" s="9" t="s">
        <v>60</v>
      </c>
      <c r="C66" s="1" t="s">
        <v>86</v>
      </c>
      <c r="D66" s="10" t="str">
        <f>D54</f>
        <v>MRf.</v>
      </c>
      <c r="E66" s="8"/>
      <c r="F66" s="8"/>
      <c r="G66" s="8"/>
      <c r="H66" s="31"/>
      <c r="I66" s="3"/>
      <c r="J66" s="3"/>
      <c r="K66" s="3"/>
    </row>
    <row r="67" spans="2:11" ht="25.5">
      <c r="B67" s="9"/>
      <c r="C67" s="43" t="s">
        <v>88</v>
      </c>
      <c r="D67" s="10"/>
      <c r="E67" s="8"/>
      <c r="F67" s="8"/>
      <c r="G67" s="8"/>
    </row>
    <row r="68" spans="2:11" ht="25.5">
      <c r="B68" s="9"/>
      <c r="C68" s="43" t="s">
        <v>87</v>
      </c>
      <c r="D68" s="10"/>
      <c r="E68" s="8"/>
      <c r="F68" s="8"/>
      <c r="G68" s="8"/>
    </row>
    <row r="69" spans="2:11" ht="25.5">
      <c r="B69" s="9"/>
      <c r="C69" s="43" t="s">
        <v>89</v>
      </c>
      <c r="D69" s="10"/>
      <c r="E69" s="8"/>
      <c r="F69" s="8"/>
      <c r="G69" s="8"/>
    </row>
    <row r="70" spans="2:11">
      <c r="B70" s="9"/>
      <c r="C70" s="42"/>
      <c r="D70" s="10"/>
      <c r="E70" s="8"/>
      <c r="F70" s="8"/>
      <c r="G70" s="8"/>
    </row>
    <row r="71" spans="2:11">
      <c r="B71" s="9" t="s">
        <v>61</v>
      </c>
      <c r="C71" s="1" t="s">
        <v>26</v>
      </c>
      <c r="D71" s="10" t="str">
        <f>D63</f>
        <v>MRf.</v>
      </c>
      <c r="E71" s="8"/>
      <c r="F71" s="8"/>
      <c r="G71" s="8"/>
      <c r="H71" s="31"/>
    </row>
    <row r="72" spans="2:11" ht="25.5">
      <c r="B72" s="9"/>
      <c r="C72" s="43" t="s">
        <v>90</v>
      </c>
      <c r="D72" s="10"/>
      <c r="E72" s="8"/>
      <c r="F72" s="8"/>
      <c r="G72" s="8"/>
      <c r="H72" s="31"/>
    </row>
    <row r="73" spans="2:11">
      <c r="B73" s="9"/>
      <c r="D73" s="10"/>
      <c r="E73" s="8"/>
      <c r="F73" s="8"/>
      <c r="G73" s="8"/>
    </row>
    <row r="74" spans="2:11">
      <c r="B74" s="9" t="s">
        <v>62</v>
      </c>
      <c r="C74" s="1" t="s">
        <v>63</v>
      </c>
      <c r="D74" s="10" t="str">
        <f>D71</f>
        <v>MRf.</v>
      </c>
      <c r="E74" s="8"/>
      <c r="F74" s="8"/>
      <c r="G74" s="8"/>
      <c r="H74" s="31"/>
    </row>
    <row r="75" spans="2:11">
      <c r="B75" s="9"/>
      <c r="D75" s="10"/>
      <c r="E75" s="8"/>
      <c r="F75" s="8"/>
      <c r="G75" s="8"/>
    </row>
    <row r="76" spans="2:11">
      <c r="B76" s="9" t="s">
        <v>85</v>
      </c>
      <c r="C76" s="1" t="s">
        <v>64</v>
      </c>
      <c r="D76" s="10" t="str">
        <f>D74</f>
        <v>MRf.</v>
      </c>
      <c r="E76" s="8"/>
      <c r="F76" s="8"/>
      <c r="G76" s="8"/>
      <c r="H76" s="31"/>
    </row>
    <row r="77" spans="2:11">
      <c r="B77" s="9"/>
      <c r="D77" s="10"/>
      <c r="E77" s="8"/>
      <c r="F77" s="8"/>
      <c r="G77" s="8"/>
    </row>
    <row r="78" spans="2:11">
      <c r="B78" s="9"/>
      <c r="D78" s="10"/>
      <c r="E78" s="8"/>
      <c r="F78" s="8"/>
      <c r="G78" s="8"/>
    </row>
    <row r="79" spans="2:11">
      <c r="B79" s="9"/>
      <c r="D79" s="10"/>
      <c r="E79" s="8"/>
      <c r="F79" s="8"/>
      <c r="G79" s="8"/>
    </row>
    <row r="80" spans="2:11">
      <c r="B80" s="9"/>
      <c r="D80" s="10"/>
      <c r="E80" s="8"/>
      <c r="F80" s="8"/>
      <c r="G80" s="8"/>
    </row>
    <row r="81" spans="2:10">
      <c r="B81" s="9"/>
      <c r="D81" s="10"/>
      <c r="E81" s="8"/>
      <c r="F81" s="8"/>
      <c r="G81" s="8"/>
    </row>
    <row r="82" spans="2:10">
      <c r="B82" s="9"/>
      <c r="D82" s="10"/>
      <c r="E82" s="13"/>
      <c r="F82" s="13"/>
      <c r="G82" s="13"/>
    </row>
    <row r="83" spans="2:10">
      <c r="B83" s="9"/>
      <c r="C83" s="14"/>
      <c r="D83" s="10"/>
      <c r="E83" s="8"/>
      <c r="F83" s="8"/>
      <c r="G83" s="8"/>
      <c r="J83" s="11"/>
    </row>
    <row r="84" spans="2:10">
      <c r="B84" s="9"/>
      <c r="C84" s="14" t="s">
        <v>47</v>
      </c>
      <c r="D84" s="15" t="s">
        <v>28</v>
      </c>
      <c r="E84" s="16"/>
      <c r="F84" s="16"/>
      <c r="G84" s="16"/>
      <c r="I84" s="3"/>
      <c r="J84" s="22"/>
    </row>
    <row r="85" spans="2:10" ht="13.5" thickBot="1">
      <c r="B85" s="9"/>
      <c r="D85" s="10"/>
      <c r="E85" s="17"/>
      <c r="F85" s="17"/>
      <c r="G85" s="17"/>
    </row>
    <row r="86" spans="2:10" ht="13.5" thickTop="1">
      <c r="B86" s="9"/>
      <c r="D86" s="10"/>
      <c r="E86" s="8"/>
      <c r="F86" s="14" t="s">
        <v>46</v>
      </c>
      <c r="G86" s="36"/>
    </row>
    <row r="87" spans="2:10">
      <c r="B87" s="12"/>
      <c r="D87" s="18"/>
      <c r="E87" s="8"/>
      <c r="F87" s="14" t="s">
        <v>27</v>
      </c>
      <c r="G87" s="37"/>
      <c r="H87" s="23"/>
    </row>
    <row r="88" spans="2:10">
      <c r="B88" s="12"/>
      <c r="D88" s="18"/>
      <c r="E88" s="8"/>
      <c r="F88" s="8"/>
      <c r="G88" s="8"/>
    </row>
    <row r="89" spans="2:10">
      <c r="B89" s="19"/>
      <c r="C89" s="6"/>
      <c r="D89" s="5"/>
      <c r="E89" s="20"/>
      <c r="F89" s="20"/>
      <c r="G89" s="20"/>
    </row>
  </sheetData>
  <mergeCells count="2">
    <mergeCell ref="B4:F4"/>
    <mergeCell ref="B2:G2"/>
  </mergeCells>
  <pageMargins left="0.74803149606299202" right="0.74803149606299202" top="0.74803149606299202" bottom="0.74803149606299202" header="0.31496062992126" footer="0.31496062992126"/>
  <pageSetup paperSize="9" scale="71" orientation="portrait" r:id="rId1"/>
  <headerFooter differentOddEven="1"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29</v>
      </c>
      <c r="D1">
        <v>110</v>
      </c>
      <c r="O1" t="s">
        <v>29</v>
      </c>
      <c r="Q1" t="s">
        <v>30</v>
      </c>
      <c r="S1" t="s">
        <v>31</v>
      </c>
    </row>
    <row r="2" spans="1:20">
      <c r="D2">
        <v>103.9</v>
      </c>
      <c r="E2">
        <f>SUM(D1:D2)</f>
        <v>213.9</v>
      </c>
      <c r="F2">
        <v>9</v>
      </c>
      <c r="H2">
        <f>E2*F2</f>
        <v>1925.1000000000001</v>
      </c>
      <c r="I2">
        <f>-P12</f>
        <v>-409.38749999999999</v>
      </c>
      <c r="J2">
        <f>H2+I2</f>
        <v>1515.7125000000001</v>
      </c>
      <c r="L2" t="s">
        <v>10</v>
      </c>
      <c r="M2">
        <v>4.2</v>
      </c>
      <c r="N2">
        <v>8.25</v>
      </c>
      <c r="O2">
        <v>1</v>
      </c>
      <c r="P2">
        <f>M2*N2*O2</f>
        <v>34.65</v>
      </c>
      <c r="Q2">
        <v>0</v>
      </c>
      <c r="R2">
        <f>M2*N2*Q2</f>
        <v>0</v>
      </c>
      <c r="S2">
        <v>0</v>
      </c>
      <c r="T2">
        <f>M2*N2*S2</f>
        <v>0</v>
      </c>
    </row>
    <row r="3" spans="1:20">
      <c r="L3" t="s">
        <v>32</v>
      </c>
      <c r="M3">
        <v>2.5</v>
      </c>
      <c r="N3">
        <v>6.25</v>
      </c>
      <c r="O3">
        <v>3</v>
      </c>
      <c r="P3">
        <f t="shared" ref="P3:P10" si="0">M3*N3*O3</f>
        <v>46.875</v>
      </c>
      <c r="Q3">
        <v>3</v>
      </c>
      <c r="R3">
        <f t="shared" ref="R3:R10" si="1">M3*N3*Q3</f>
        <v>46.875</v>
      </c>
      <c r="S3">
        <v>3</v>
      </c>
      <c r="T3">
        <f t="shared" ref="T3:T10" si="2">M3*N3*S3</f>
        <v>46.875</v>
      </c>
    </row>
    <row r="4" spans="1:20">
      <c r="A4" t="s">
        <v>33</v>
      </c>
      <c r="D4">
        <v>120.25</v>
      </c>
      <c r="L4" t="s">
        <v>34</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35</v>
      </c>
      <c r="M5">
        <v>11.25</v>
      </c>
      <c r="N5">
        <v>8.25</v>
      </c>
      <c r="O5">
        <v>2</v>
      </c>
      <c r="P5">
        <f t="shared" si="0"/>
        <v>185.625</v>
      </c>
      <c r="Q5">
        <v>1</v>
      </c>
      <c r="R5">
        <f t="shared" si="1"/>
        <v>92.8125</v>
      </c>
      <c r="S5">
        <v>1</v>
      </c>
      <c r="T5">
        <f t="shared" si="2"/>
        <v>92.8125</v>
      </c>
    </row>
    <row r="6" spans="1:20">
      <c r="L6" t="s">
        <v>36</v>
      </c>
      <c r="M6">
        <v>3.7</v>
      </c>
      <c r="N6">
        <v>8.25</v>
      </c>
      <c r="O6">
        <v>2</v>
      </c>
      <c r="P6">
        <f t="shared" si="0"/>
        <v>61.050000000000004</v>
      </c>
      <c r="Q6">
        <v>1</v>
      </c>
      <c r="R6">
        <f t="shared" si="1"/>
        <v>30.525000000000002</v>
      </c>
      <c r="S6">
        <v>0</v>
      </c>
      <c r="T6">
        <f t="shared" si="2"/>
        <v>0</v>
      </c>
    </row>
    <row r="7" spans="1:20">
      <c r="A7" t="s">
        <v>31</v>
      </c>
      <c r="E7">
        <v>213</v>
      </c>
      <c r="F7">
        <v>9</v>
      </c>
      <c r="H7">
        <f>E7*F7</f>
        <v>1917</v>
      </c>
      <c r="I7">
        <f>-T12</f>
        <v>-308.375</v>
      </c>
      <c r="J7">
        <f>H7+I7</f>
        <v>1608.625</v>
      </c>
      <c r="L7" t="s">
        <v>37</v>
      </c>
      <c r="M7">
        <v>2.5</v>
      </c>
      <c r="N7">
        <v>2.5</v>
      </c>
      <c r="O7">
        <v>1</v>
      </c>
      <c r="P7">
        <f t="shared" si="0"/>
        <v>6.25</v>
      </c>
      <c r="Q7">
        <v>1</v>
      </c>
      <c r="R7">
        <f t="shared" si="1"/>
        <v>6.25</v>
      </c>
      <c r="S7">
        <v>1</v>
      </c>
      <c r="T7">
        <f t="shared" si="2"/>
        <v>6.25</v>
      </c>
    </row>
    <row r="8" spans="1:20">
      <c r="L8" t="s">
        <v>38</v>
      </c>
      <c r="M8">
        <v>4.5</v>
      </c>
      <c r="N8">
        <v>6.25</v>
      </c>
      <c r="O8">
        <v>2</v>
      </c>
      <c r="P8">
        <f t="shared" si="0"/>
        <v>56.25</v>
      </c>
      <c r="Q8">
        <v>3</v>
      </c>
      <c r="R8">
        <f t="shared" si="1"/>
        <v>84.375</v>
      </c>
      <c r="S8">
        <v>2</v>
      </c>
      <c r="T8">
        <f t="shared" si="2"/>
        <v>56.25</v>
      </c>
    </row>
    <row r="9" spans="1:20">
      <c r="L9" t="s">
        <v>39</v>
      </c>
      <c r="M9">
        <v>2.25</v>
      </c>
      <c r="N9">
        <v>2.75</v>
      </c>
      <c r="O9">
        <v>1</v>
      </c>
      <c r="P9">
        <f t="shared" si="0"/>
        <v>6.1875</v>
      </c>
      <c r="Q9">
        <v>1</v>
      </c>
      <c r="R9">
        <f t="shared" si="1"/>
        <v>6.1875</v>
      </c>
      <c r="S9">
        <v>1</v>
      </c>
      <c r="T9">
        <f t="shared" si="2"/>
        <v>6.1875</v>
      </c>
    </row>
    <row r="10" spans="1:20">
      <c r="L10" t="s">
        <v>40</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BA6497D54191428FA980488E42373F" ma:contentTypeVersion="14" ma:contentTypeDescription="Create a new document." ma:contentTypeScope="" ma:versionID="90b37d68d2320dfb893a7731d3fbc12e">
  <xsd:schema xmlns:xsd="http://www.w3.org/2001/XMLSchema" xmlns:xs="http://www.w3.org/2001/XMLSchema" xmlns:p="http://schemas.microsoft.com/office/2006/metadata/properties" xmlns:ns2="d295e0b4-5836-429e-910e-20a8b2f69570" xmlns:ns3="57d072a8-00b7-4010-80aa-880056d8e005" targetNamespace="http://schemas.microsoft.com/office/2006/metadata/properties" ma:root="true" ma:fieldsID="4ef7467f8418b428454b1d5cb2ef954b" ns2:_="" ns3:_="">
    <xsd:import namespace="d295e0b4-5836-429e-910e-20a8b2f69570"/>
    <xsd:import namespace="57d072a8-00b7-4010-80aa-880056d8e00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5e0b4-5836-429e-910e-20a8b2f6957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85ec83f-3c8b-4cb1-8952-4b203ce34e62}" ma:internalName="TaxCatchAll" ma:showField="CatchAllData" ma:web="d295e0b4-5836-429e-910e-20a8b2f69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d072a8-00b7-4010-80aa-880056d8e00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34e7f3b-76d8-490f-8b40-959a7d096c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95e0b4-5836-429e-910e-20a8b2f69570" xsi:nil="true"/>
    <lcf76f155ced4ddcb4097134ff3c332f xmlns="57d072a8-00b7-4010-80aa-880056d8e00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FFCA65-AEA7-450A-9237-A748E6F7F7B8}">
  <ds:schemaRefs>
    <ds:schemaRef ds:uri="http://schemas.microsoft.com/sharepoint/v3/contenttype/forms"/>
  </ds:schemaRefs>
</ds:datastoreItem>
</file>

<file path=customXml/itemProps2.xml><?xml version="1.0" encoding="utf-8"?>
<ds:datastoreItem xmlns:ds="http://schemas.openxmlformats.org/officeDocument/2006/customXml" ds:itemID="{FF605234-3EEA-4AB8-8567-01417E5BA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5e0b4-5836-429e-910e-20a8b2f69570"/>
    <ds:schemaRef ds:uri="57d072a8-00b7-4010-80aa-880056d8e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D0CE56-B721-484D-846C-3D96109C497D}">
  <ds:schemaRefs>
    <ds:schemaRef ds:uri="http://schemas.microsoft.com/office/2006/metadata/properties"/>
    <ds:schemaRef ds:uri="http://schemas.microsoft.com/office/infopath/2007/PartnerControls"/>
    <ds:schemaRef ds:uri="d295e0b4-5836-429e-910e-20a8b2f69570"/>
    <ds:schemaRef ds:uri="57d072a8-00b7-4010-80aa-880056d8e0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SUMMERY</vt:lpstr>
      <vt:lpstr>Sheet1</vt:lpstr>
      <vt:lpstr>Cover!Print_Area</vt:lpstr>
      <vt:lpstr>SUMMERY!Print_Area</vt:lpstr>
    </vt:vector>
  </TitlesOfParts>
  <Manager/>
  <Company>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CHANDANA</dc:creator>
  <cp:keywords/>
  <dc:description/>
  <cp:lastModifiedBy>Mohamed Hilaal</cp:lastModifiedBy>
  <cp:revision/>
  <cp:lastPrinted>2025-07-02T07:40:02Z</cp:lastPrinted>
  <dcterms:created xsi:type="dcterms:W3CDTF">2004-10-16T14:57:00Z</dcterms:created>
  <dcterms:modified xsi:type="dcterms:W3CDTF">2025-07-23T10:47:37Z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y fmtid="{D5CDD505-2E9C-101B-9397-08002B2CF9AE}" pid="3" name="ContentTypeId">
    <vt:lpwstr>0x0101008BBA6497D54191428FA980488E42373F</vt:lpwstr>
  </property>
  <property fmtid="{D5CDD505-2E9C-101B-9397-08002B2CF9AE}" pid="4" name="MediaServiceImageTags">
    <vt:lpwstr/>
  </property>
</Properties>
</file>