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5 Approved Budget Tables\"/>
    </mc:Choice>
  </mc:AlternateContent>
  <xr:revisionPtr revIDLastSave="0" documentId="13_ncr:1_{BC7046D7-488A-4CDD-869D-7CAC4C010111}" xr6:coauthVersionLast="36" xr6:coauthVersionMax="36" xr10:uidLastSave="{00000000-0000-0000-0000-000000000000}"/>
  <bookViews>
    <workbookView xWindow="0" yWindow="0" windowWidth="28800" windowHeight="13725" xr2:uid="{15D7A7D0-CC25-417F-97EC-EEEC229ABB19}"/>
  </bookViews>
  <sheets>
    <sheet name="Report" sheetId="1" r:id="rId1"/>
  </sheets>
  <definedNames>
    <definedName name="_xlnm._FilterDatabase" localSheetId="0" hidden="1">Report!$A$7:$G$166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Report!$A$1:$F$166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5" i="1" l="1"/>
  <c r="D165" i="1"/>
  <c r="C165" i="1"/>
  <c r="B165" i="1"/>
  <c r="A165" i="1"/>
  <c r="D163" i="1"/>
  <c r="C163" i="1"/>
  <c r="B163" i="1"/>
  <c r="A163" i="1"/>
  <c r="E163" i="1"/>
  <c r="C161" i="1"/>
  <c r="B161" i="1"/>
  <c r="A161" i="1"/>
  <c r="E161" i="1"/>
  <c r="D161" i="1"/>
  <c r="B159" i="1"/>
  <c r="A159" i="1"/>
  <c r="E159" i="1"/>
  <c r="D159" i="1"/>
  <c r="C159" i="1"/>
  <c r="A157" i="1"/>
  <c r="E157" i="1"/>
  <c r="D157" i="1"/>
  <c r="C157" i="1"/>
  <c r="B157" i="1"/>
  <c r="E155" i="1"/>
  <c r="C155" i="1"/>
  <c r="D155" i="1"/>
  <c r="B155" i="1"/>
  <c r="A155" i="1"/>
  <c r="E152" i="1"/>
  <c r="C152" i="1"/>
  <c r="A152" i="1"/>
  <c r="B152" i="1"/>
  <c r="D152" i="1"/>
  <c r="E149" i="1"/>
  <c r="D149" i="1"/>
  <c r="C149" i="1"/>
  <c r="B149" i="1"/>
  <c r="A149" i="1"/>
  <c r="C147" i="1"/>
  <c r="B147" i="1"/>
  <c r="A147" i="1"/>
  <c r="E147" i="1"/>
  <c r="D147" i="1"/>
  <c r="E145" i="1"/>
  <c r="B145" i="1"/>
  <c r="A145" i="1"/>
  <c r="D145" i="1"/>
  <c r="C145" i="1"/>
  <c r="E143" i="1"/>
  <c r="C143" i="1"/>
  <c r="B143" i="1"/>
  <c r="D143" i="1"/>
  <c r="A143" i="1"/>
  <c r="E141" i="1"/>
  <c r="C141" i="1"/>
  <c r="A141" i="1"/>
  <c r="D141" i="1"/>
  <c r="B141" i="1"/>
  <c r="E139" i="1"/>
  <c r="D139" i="1"/>
  <c r="C139" i="1"/>
  <c r="A139" i="1"/>
  <c r="B139" i="1"/>
  <c r="E136" i="1"/>
  <c r="A136" i="1"/>
  <c r="D136" i="1"/>
  <c r="B136" i="1"/>
  <c r="C136" i="1"/>
  <c r="B133" i="1"/>
  <c r="E133" i="1"/>
  <c r="D133" i="1"/>
  <c r="A133" i="1"/>
  <c r="C133" i="1"/>
  <c r="D130" i="1"/>
  <c r="B130" i="1"/>
  <c r="A130" i="1"/>
  <c r="E130" i="1"/>
  <c r="C130" i="1"/>
  <c r="E128" i="1"/>
  <c r="B128" i="1"/>
  <c r="D128" i="1"/>
  <c r="C128" i="1"/>
  <c r="A128" i="1"/>
  <c r="D126" i="1"/>
  <c r="C126" i="1"/>
  <c r="E126" i="1"/>
  <c r="B126" i="1"/>
  <c r="A126" i="1"/>
  <c r="D124" i="1"/>
  <c r="B124" i="1"/>
  <c r="A124" i="1"/>
  <c r="E124" i="1"/>
  <c r="C124" i="1"/>
  <c r="E122" i="1"/>
  <c r="B122" i="1"/>
  <c r="D122" i="1"/>
  <c r="C122" i="1"/>
  <c r="A122" i="1"/>
  <c r="E119" i="1"/>
  <c r="D119" i="1"/>
  <c r="C119" i="1"/>
  <c r="B119" i="1"/>
  <c r="A119" i="1"/>
  <c r="C117" i="1"/>
  <c r="B117" i="1"/>
  <c r="A117" i="1"/>
  <c r="E117" i="1"/>
  <c r="D117" i="1"/>
  <c r="D115" i="1"/>
  <c r="C115" i="1"/>
  <c r="B115" i="1"/>
  <c r="A115" i="1"/>
  <c r="E115" i="1"/>
  <c r="E110" i="1"/>
  <c r="D110" i="1"/>
  <c r="C110" i="1"/>
  <c r="B110" i="1"/>
  <c r="A110" i="1"/>
  <c r="E105" i="1"/>
  <c r="D105" i="1"/>
  <c r="C105" i="1"/>
  <c r="B105" i="1"/>
  <c r="A105" i="1"/>
  <c r="D101" i="1"/>
  <c r="E101" i="1"/>
  <c r="B101" i="1"/>
  <c r="A101" i="1"/>
  <c r="C101" i="1"/>
  <c r="E98" i="1"/>
  <c r="D98" i="1"/>
  <c r="C98" i="1"/>
  <c r="B98" i="1"/>
  <c r="A98" i="1"/>
  <c r="C96" i="1"/>
  <c r="B96" i="1"/>
  <c r="A96" i="1"/>
  <c r="E96" i="1"/>
  <c r="D96" i="1"/>
  <c r="A94" i="1"/>
  <c r="E94" i="1"/>
  <c r="E91" i="1" s="1"/>
  <c r="D94" i="1"/>
  <c r="C94" i="1"/>
  <c r="B94" i="1"/>
  <c r="E92" i="1"/>
  <c r="D92" i="1"/>
  <c r="D91" i="1" s="1"/>
  <c r="C92" i="1"/>
  <c r="B92" i="1"/>
  <c r="A92" i="1"/>
  <c r="E89" i="1"/>
  <c r="B89" i="1"/>
  <c r="A89" i="1"/>
  <c r="D89" i="1"/>
  <c r="C89" i="1"/>
  <c r="C87" i="1"/>
  <c r="A87" i="1"/>
  <c r="E87" i="1"/>
  <c r="D87" i="1"/>
  <c r="B87" i="1"/>
  <c r="E85" i="1"/>
  <c r="A85" i="1"/>
  <c r="D85" i="1"/>
  <c r="C85" i="1"/>
  <c r="B85" i="1"/>
  <c r="E83" i="1"/>
  <c r="C83" i="1"/>
  <c r="D83" i="1"/>
  <c r="B83" i="1"/>
  <c r="A83" i="1"/>
  <c r="E81" i="1"/>
  <c r="D81" i="1"/>
  <c r="C81" i="1"/>
  <c r="B81" i="1"/>
  <c r="A81" i="1"/>
  <c r="D79" i="1"/>
  <c r="C79" i="1"/>
  <c r="B79" i="1"/>
  <c r="A79" i="1"/>
  <c r="E79" i="1"/>
  <c r="E76" i="1"/>
  <c r="D76" i="1"/>
  <c r="C76" i="1"/>
  <c r="B76" i="1"/>
  <c r="A76" i="1"/>
  <c r="E74" i="1"/>
  <c r="D74" i="1"/>
  <c r="C74" i="1"/>
  <c r="B74" i="1"/>
  <c r="A74" i="1"/>
  <c r="B71" i="1"/>
  <c r="E71" i="1"/>
  <c r="D71" i="1"/>
  <c r="C71" i="1"/>
  <c r="A71" i="1"/>
  <c r="E69" i="1"/>
  <c r="D69" i="1"/>
  <c r="C69" i="1"/>
  <c r="B69" i="1"/>
  <c r="A69" i="1"/>
  <c r="A64" i="1"/>
  <c r="E64" i="1"/>
  <c r="D64" i="1"/>
  <c r="C64" i="1"/>
  <c r="B64" i="1"/>
  <c r="E62" i="1"/>
  <c r="D62" i="1"/>
  <c r="C62" i="1"/>
  <c r="B62" i="1"/>
  <c r="A62" i="1"/>
  <c r="C58" i="1"/>
  <c r="B58" i="1"/>
  <c r="E58" i="1"/>
  <c r="D58" i="1"/>
  <c r="A58" i="1"/>
  <c r="C54" i="1"/>
  <c r="A54" i="1"/>
  <c r="E54" i="1"/>
  <c r="D54" i="1"/>
  <c r="B54" i="1"/>
  <c r="D51" i="1"/>
  <c r="C51" i="1"/>
  <c r="E51" i="1"/>
  <c r="B51" i="1"/>
  <c r="A51" i="1"/>
  <c r="C48" i="1"/>
  <c r="B48" i="1"/>
  <c r="A48" i="1"/>
  <c r="E48" i="1"/>
  <c r="D48" i="1"/>
  <c r="A46" i="1"/>
  <c r="E46" i="1"/>
  <c r="D46" i="1"/>
  <c r="C46" i="1"/>
  <c r="B46" i="1"/>
  <c r="E44" i="1"/>
  <c r="D44" i="1"/>
  <c r="C44" i="1"/>
  <c r="B44" i="1"/>
  <c r="A44" i="1"/>
  <c r="E42" i="1"/>
  <c r="D42" i="1"/>
  <c r="C42" i="1"/>
  <c r="B42" i="1"/>
  <c r="A42" i="1"/>
  <c r="E40" i="1"/>
  <c r="D40" i="1"/>
  <c r="C40" i="1"/>
  <c r="B40" i="1"/>
  <c r="A40" i="1"/>
  <c r="E38" i="1"/>
  <c r="D38" i="1"/>
  <c r="C38" i="1"/>
  <c r="B38" i="1"/>
  <c r="A38" i="1"/>
  <c r="E35" i="1"/>
  <c r="D35" i="1"/>
  <c r="C35" i="1"/>
  <c r="B35" i="1"/>
  <c r="A35" i="1"/>
  <c r="E33" i="1"/>
  <c r="D33" i="1"/>
  <c r="C33" i="1"/>
  <c r="B33" i="1"/>
  <c r="A33" i="1"/>
  <c r="D31" i="1"/>
  <c r="C31" i="1"/>
  <c r="B31" i="1"/>
  <c r="A31" i="1"/>
  <c r="E31" i="1"/>
  <c r="B29" i="1"/>
  <c r="A29" i="1"/>
  <c r="E29" i="1"/>
  <c r="D29" i="1"/>
  <c r="C29" i="1"/>
  <c r="E26" i="1"/>
  <c r="D26" i="1"/>
  <c r="C26" i="1"/>
  <c r="B26" i="1"/>
  <c r="A26" i="1"/>
  <c r="C24" i="1"/>
  <c r="B24" i="1"/>
  <c r="A24" i="1"/>
  <c r="E24" i="1"/>
  <c r="D24" i="1"/>
  <c r="A22" i="1"/>
  <c r="E22" i="1"/>
  <c r="D22" i="1"/>
  <c r="C22" i="1"/>
  <c r="B22" i="1"/>
  <c r="E20" i="1"/>
  <c r="D20" i="1"/>
  <c r="C20" i="1"/>
  <c r="B20" i="1"/>
  <c r="A20" i="1"/>
  <c r="E16" i="1"/>
  <c r="D16" i="1"/>
  <c r="C16" i="1"/>
  <c r="B16" i="1"/>
  <c r="A16" i="1"/>
  <c r="E14" i="1"/>
  <c r="D14" i="1"/>
  <c r="C14" i="1"/>
  <c r="B14" i="1"/>
  <c r="A14" i="1"/>
  <c r="C10" i="1"/>
  <c r="B10" i="1"/>
  <c r="E10" i="1"/>
  <c r="D10" i="1"/>
  <c r="A10" i="1"/>
  <c r="C132" i="1" l="1"/>
  <c r="D37" i="1"/>
  <c r="A78" i="1"/>
  <c r="B132" i="1"/>
  <c r="B78" i="1"/>
  <c r="D78" i="1"/>
  <c r="C100" i="1"/>
  <c r="D9" i="1"/>
  <c r="E28" i="1"/>
  <c r="C78" i="1"/>
  <c r="B50" i="1"/>
  <c r="E151" i="1"/>
  <c r="A151" i="1"/>
  <c r="A37" i="1"/>
  <c r="C121" i="1"/>
  <c r="B37" i="1"/>
  <c r="C37" i="1"/>
  <c r="E50" i="1"/>
  <c r="A100" i="1"/>
  <c r="C28" i="1"/>
  <c r="B100" i="1"/>
  <c r="D100" i="1"/>
  <c r="C151" i="1"/>
  <c r="D28" i="1"/>
  <c r="D7" i="1" s="1"/>
  <c r="A121" i="1"/>
  <c r="D121" i="1"/>
  <c r="E9" i="1"/>
  <c r="E7" i="1" s="1"/>
  <c r="A91" i="1"/>
  <c r="B91" i="1"/>
  <c r="A132" i="1"/>
  <c r="D151" i="1"/>
  <c r="B28" i="1"/>
  <c r="C91" i="1"/>
  <c r="B121" i="1"/>
  <c r="E37" i="1"/>
  <c r="B151" i="1"/>
  <c r="A28" i="1"/>
  <c r="C50" i="1"/>
  <c r="D132" i="1"/>
  <c r="B9" i="1"/>
  <c r="B7" i="1" s="1"/>
  <c r="A9" i="1"/>
  <c r="D50" i="1"/>
  <c r="E100" i="1"/>
  <c r="E121" i="1"/>
  <c r="E132" i="1"/>
  <c r="C9" i="1"/>
  <c r="C7" i="1" s="1"/>
  <c r="A50" i="1"/>
  <c r="E78" i="1"/>
  <c r="A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Zunain Shareef</author>
  </authors>
  <commentList>
    <comment ref="G64" authorId="0" shapeId="0" xr:uid="{90E3E46F-8538-4F46-801A-EF1EAD54E1CE}">
      <text>
        <r>
          <rPr>
            <b/>
            <sz val="9"/>
            <color indexed="81"/>
            <rFont val="Tahoma"/>
            <family val="2"/>
          </rPr>
          <t>Zunain Shareef:</t>
        </r>
        <r>
          <rPr>
            <sz val="9"/>
            <color indexed="81"/>
            <rFont val="Tahoma"/>
            <family val="2"/>
          </rPr>
          <t xml:space="preserve">
deactivate as it is repeated under subscriptions
</t>
        </r>
      </text>
    </comment>
  </commentList>
</comments>
</file>

<file path=xl/sharedStrings.xml><?xml version="1.0" encoding="utf-8"?>
<sst xmlns="http://schemas.openxmlformats.org/spreadsheetml/2006/main" count="172" uniqueCount="118">
  <si>
    <t xml:space="preserve">އެކިއެކި ބައިބަޔަށް ޚަރަދު ކުރާގޮތުގެ ޖުމުލަ ހިސާބު
</t>
  </si>
  <si>
    <t>(އަދަދުތައް ރުފިޔާއިން)</t>
  </si>
  <si>
    <t>ޖުމުލަ ޚަރަދު</t>
  </si>
  <si>
    <t>ރައްޔިތުންނަށް ދެވޭ އާންމު ޚިދުމަތް</t>
  </si>
  <si>
    <t>SUM</t>
  </si>
  <si>
    <t>ސަރުކާރުގެ ސިޔާސަތުތައް ތަންފީޒުކުރުމާއި ޤާނޫނުތައް ހެދުމާއި މާލީ އަދި ފިސްކަލް ކަންތައްތަކާއި ޚާރިޖީ ސިޔާސަތުތަކަށް ކުރާ ޚަރަދު</t>
  </si>
  <si>
    <t xml:space="preserve">ސަރުކާރުގެ ސިޔާސަތު ތަންފީޒުކުރުމާއި ޤަނޫނުތައް ހެދުން
</t>
  </si>
  <si>
    <t>މާލީ އަދި ފިސްކަލް ކަންތައްތަކަށް</t>
  </si>
  <si>
    <t>ޚާރިޖީ ސިޔާސަތުތަކަށް</t>
  </si>
  <si>
    <t>ބޭރުގެ ފަރާތްތަކަށް ދޭ ހިލޭ އެހީ</t>
  </si>
  <si>
    <t>ގައުމުތަކަށް ދޭ ހިލޭ އެހީ</t>
  </si>
  <si>
    <t>އާންމު ޚިދުމަތްތައް</t>
  </si>
  <si>
    <t>މުވައްޒަފުންނަށް ދޭ ހިދުމަތްތަކާއި މުސާރައަށް ގެންނަ ބަދަލު</t>
  </si>
  <si>
    <t>ޕްލޭންކުރުމާއި ތަފާސް ހިސާބު ބެލެހެއްޓުން</t>
  </si>
  <si>
    <t>އެހެނިހެން ޚިދުމަތްތައް</t>
  </si>
  <si>
    <t>އަސާސީ ދިރާސާތައް</t>
  </si>
  <si>
    <t>ރިސާރޗާއި ޑިވެލޮޕްމަންޓް - ރައްޔިތުންނަށް ދެވޭ ޢާންމު ޚިދުމަތް</t>
  </si>
  <si>
    <t>އެހެނިހެން - ރައްޔިތުންނަށް ދެވޭ އާންމު ޚިދުމަތް</t>
  </si>
  <si>
    <t>ދަރަނީގެ މުއާމަލާތްތައް</t>
  </si>
  <si>
    <t>ދަރަނީގެ ހިދުމަތުގެ ޚަރަދު</t>
  </si>
  <si>
    <t>ދިފާއީ ކަންތައްތައް ބެލެހެއްޓުން</t>
  </si>
  <si>
    <t>އަސްކަރީ ދިފާއު</t>
  </si>
  <si>
    <t>މަދަނީ ދިފާއު</t>
  </si>
  <si>
    <t>ރިސާރޗާއި ޑިވެލޮޕްމަންޓް - ދިފާއީ ކަންތައްތައް ބެލެހެއްޓުން</t>
  </si>
  <si>
    <t>އެހެނިހެން - ދިފާއީ ކަންތައްތައް ބެލެހެއްޓުން</t>
  </si>
  <si>
    <t>އަދުލު އިންސާފާއި އަމަންއަމާންކަން ގާއިމުކުރުން</t>
  </si>
  <si>
    <t>ބޯޑަރު ބެލެހެއްޓުމާއި އަމަންއަމާންކަން ގާއިމުކުރުން</t>
  </si>
  <si>
    <t>އަލިފާނުގެ ހާދިސާތަކުން ރައްކާތެރިވުން</t>
  </si>
  <si>
    <t>އަދުލު އިންސާފު ގާއިމުކުރުން</t>
  </si>
  <si>
    <t>ބަންދުގައި ބޭތިއްބުމާއި އަދި ރިހެބިލިޓޭޝަންއަށް ކުރާ ޚަރަދު</t>
  </si>
  <si>
    <t>ރިސާރޗާއި ޑިވެލޮޕްމަންޓް - އަދުލު އިންސާފާއި އަމަންއަމާންކަން ގާއިމުކުރުން</t>
  </si>
  <si>
    <t>އެހެނިހެން - އަދުލު އިންސާފާއި އަމަންއަމާންކަން ގާއިމުކުރުން</t>
  </si>
  <si>
    <t>އިގުތިސާދީ އަދި ސިނާއީ ކުރިއެރުމަށް ކުރާ ޚަރަދު</t>
  </si>
  <si>
    <t>މަސައްކަތްތެރިންނާއި ވިޔަފާރި އަދި އިގުތިސާދަށް ކުރާ ޚަރަދު</t>
  </si>
  <si>
    <t>ވިޔަފާރި އަދި އިގުތިސާދަށް ކުރާ ޚަރަދު</t>
  </si>
  <si>
    <t>މަސައްކަތްތެރިންނަށް ކުރާ ޚަރަދު</t>
  </si>
  <si>
    <t>މަސްވެރިކަމާއި ދަނޑުވެރިކަން</t>
  </si>
  <si>
    <t>ދަނޑުވެރިކަން</t>
  </si>
  <si>
    <t>ފޮރެސްޓްރީ</t>
  </si>
  <si>
    <t>މަސްވެރިކަން</t>
  </si>
  <si>
    <t>ހަކަތަ</t>
  </si>
  <si>
    <t>ޕެޓްރޯލިއަމް އަދި ނެޗުރަލް ގޭސް</t>
  </si>
  <si>
    <t>ކަރަންޓު އުފެއްދުމާއި އަގުހެޔޮކުރުން</t>
  </si>
  <si>
    <t>އިއާދަކުރެވެނި ހަކަތަ</t>
  </si>
  <si>
    <t>މައުދަން ނެގުމާއި، އުފެއްދުމާއި އިމާރާތްކުރުން</t>
  </si>
  <si>
    <t>އިމާރާތްކުރުމުގެ ދާއިރާ ބެލެހެއްޓުން</t>
  </si>
  <si>
    <t>ދަތުރުފަތުރުގެ ވަސީލަތްތައް ގާއިމުކުރުން</t>
  </si>
  <si>
    <t>އެއްގަމު ދަތުރުފަތުރުގެ ނިޒާމު</t>
  </si>
  <si>
    <t>ކަނޑު ދަތުރުފަތުރުގެ ނިޒާމު</t>
  </si>
  <si>
    <t>ވައިގެ ދަތުރުފަތުރުގެ ނިޒާމު</t>
  </si>
  <si>
    <t>ދަތުރުފަތުރާ ގުޅޭ އެހެނިހެން ޚަރަދު</t>
  </si>
  <si>
    <t>މުވާސަލާތާއި އިންފޮމޭޝަން ޓެކްނޮލޮޖީ ދާއިރާ</t>
  </si>
  <si>
    <t>މުވާސަލާތާއި އިންފޮމޭޝަން ޓެކްނޮލޮޖީ ދާއިރާ ތަރައްގީކުރުމާއި ބެލެހެއްޓުން</t>
  </si>
  <si>
    <t>އެހެނިހެން ސިނާއަތްތައް</t>
  </si>
  <si>
    <t>ކާޑުގެ ބާވަތްތަކުގެ އަގު ކޮންޓްރޯލް ކުރުން</t>
  </si>
  <si>
    <t>ޓޫރިޒަމް ދާއިރާ ތަރައްގީކުރުމާއި ބެލެހެއްޓުން</t>
  </si>
  <si>
    <t>ރިސާރޗާއި ޑިވެލޮޕްމަންޓް - އިގުތިސާދީ އަދި ސިނާއީ ކުރިއެރުވުމަށް</t>
  </si>
  <si>
    <t>ރިސާރޗާއި ޑިވެލޮޕްމަންޓް - މަސްވެރިކަމާއި ދަނޑުވެރިކަން</t>
  </si>
  <si>
    <t>އިކޮނޮމިކް އެފެއާޒް - އެހެނިހެން</t>
  </si>
  <si>
    <t>70490</t>
  </si>
  <si>
    <t>ތިމާވެށި ރައްކާތެރިކުރުން</t>
  </si>
  <si>
    <t>ރައްކާތެރި ގޮތެއްގައި ކުނި ބެލެހެއްޓުން</t>
  </si>
  <si>
    <t>ނަރުދަމާ ނިޒާމު</t>
  </si>
  <si>
    <t>ތަޣައްޔަރުވުން ކުޑަކުރުން</t>
  </si>
  <si>
    <t>ދިރޭތަކެތީގެ ނަސްލާއި ވެށި ހިމާޔަތްކުރުން</t>
  </si>
  <si>
    <t>ރިސާރޗާއި ޑިވެލޮޕްމަންޓް - ތިމާވެށީ ރައްކާތެރިކުރުން</t>
  </si>
  <si>
    <t>އެހެނިހެން ތިމާވެށި ރައްކާތެރިކުމުގެ ޚަރަދު</t>
  </si>
  <si>
    <t>ގެދޮރު އިމާރާތްކުރުމާއި ޖަމާއަތުގެ ފައިދާއަށްޓަކައި ދެވޭ ޚިދުމަތް</t>
  </si>
  <si>
    <t>ގެދޮރު އިމާރަތްކުރުމާއި ބިން ހިއްކުން</t>
  </si>
  <si>
    <t>ޖަމާއަތުގެ ފައިދާއަށް ކުރާ ޚަރަދު</t>
  </si>
  <si>
    <t>ބޯފެން ފޯރުކޮށްދިނުން</t>
  </si>
  <si>
    <t>މަގުބައްތި ޖެހުން</t>
  </si>
  <si>
    <t>ސިއްހަތު</t>
  </si>
  <si>
    <t>ބޭސްފަރުވާގެ އެހީއާއި ސިއްހީ އާލާތްތައް</t>
  </si>
  <si>
    <t>ބޭސްފަރުވާ</t>
  </si>
  <si>
    <t>އެހެނިހެން ސިއްހީ ތަކެތި</t>
  </si>
  <si>
    <t>ތެރަޕިއުޓިކް އެޕްލައިންސް އާއި އިކުއިޕްމަންޓް</t>
  </si>
  <si>
    <t>އައުޓްޕޭޝަންޓް ޚިދުމަތް</t>
  </si>
  <si>
    <t>ބޭސްފަރުވާގެ ހިދުމަތް</t>
  </si>
  <si>
    <t>ހާއްސަ ސިއްހީ ހިދުމަތް</t>
  </si>
  <si>
    <t>ދަތުގެ ފަރުވާ</t>
  </si>
  <si>
    <t>ޕެރަމެޑިކަލް ހިދުމަތް</t>
  </si>
  <si>
    <t>ހޮސްޕިޓަލުގެ ޚިދުމަތް</t>
  </si>
  <si>
    <t>ހޮސްޕިޓަލުގެ އާންމު ހިދުމަތް</t>
  </si>
  <si>
    <t>ހޮސްޕިޓަލުގެ ހާއްސަ ހިދުމަތް</t>
  </si>
  <si>
    <t>މެޑިކަލް އެންޑް މެޓާނިޓީ ސެންޓަރުގެ ޚިދުމަތް</t>
  </si>
  <si>
    <t>ބަލިމީހުން ބެލެހެއްޓުން</t>
  </si>
  <si>
    <t>އާންމު ސިއްހީ ޚިދުމަތް</t>
  </si>
  <si>
    <t>އާންމު ސިއްހަތުގެ ހިދުމަތް</t>
  </si>
  <si>
    <t>ސިއްހީ ދާއިރާގެ ރިސާރޗާއި ޑިވެލޮޕްމަންޓް</t>
  </si>
  <si>
    <t>އެހެނިހެން - ސިއްހަތު</t>
  </si>
  <si>
    <t>އިޖުތިމާއީ އަދި ދީނީ ހިދުމަތް</t>
  </si>
  <si>
    <t>މުނިފޫހިފިލުވުމާއި ކުޅިވަރު</t>
  </si>
  <si>
    <t>ސަގާފީ ހިދުމަތްތައް</t>
  </si>
  <si>
    <t>ބްރޯޑްކާސްޓްކުރުމާއި ޝާއިޢުކުރުމުގެ ހިދުމަތް</t>
  </si>
  <si>
    <t>ދީނީ ހިދުމަތް</t>
  </si>
  <si>
    <t>އެހެނިހެން - މުނިފޫހިފިލުވުމާއި ކުޅިވަރު، ސަޤާފީ ހިދުމަތްތައް އަދި ދީނީ ހިދުމަތްތައް</t>
  </si>
  <si>
    <t>ތައުލީމު</t>
  </si>
  <si>
    <t>ޕްރީ ސްކޫލް އަދި ފަށާ ތައުލީމު</t>
  </si>
  <si>
    <t>ޕްރީ ސްކޫލް</t>
  </si>
  <si>
    <t>ފަށާ ތައުލީމު</t>
  </si>
  <si>
    <t>ސާނަވީ ތައުލީމު</t>
  </si>
  <si>
    <t>މަތީ ސާނަވީ ތައުލީމު</t>
  </si>
  <si>
    <t>މަތީ ތައުލީމު</t>
  </si>
  <si>
    <t>ތައުލީމީ އެހެނިހެން ހަރުފަތްތައް</t>
  </si>
  <si>
    <t>ތައުލީމީ ދާއިރާއަށް ދެވޭ ސަބްސިޑިއަރީ ހިދުމަތްތަށް</t>
  </si>
  <si>
    <t>ރިސަރޗާއި ޑިވަލޮޕްމަންޓް - ތައުލީމީ ދާއިރާ</t>
  </si>
  <si>
    <t>އެހެނިހެން - ތައުލީމު</t>
  </si>
  <si>
    <t>އިޖުތިމާއީ ރައްކާތެރިކަން</t>
  </si>
  <si>
    <t>ބަލި މީހުންނާއި ހާއްސަ އެހީއަށް ބޭނުންވާ ފަރާތްތަކަށް ދޭ އެހީ</t>
  </si>
  <si>
    <t>ބަލިމަޑުކަން</t>
  </si>
  <si>
    <t>ހާއްސަ އެހީއަށް ބޭނުންވާ ފަރާތްތަކަށް ދޭ އެހީ</t>
  </si>
  <si>
    <t>އުމުރުން ދުވަސްވީ ފަރާތްތަކަށް ކުރާ ޚަރަދު</t>
  </si>
  <si>
    <t>ކުޑަކުދިންނަށާއި އާއިލާއަށް ދޭ އެހީ</t>
  </si>
  <si>
    <t>ވަޒީފާ ނުލިބިފައިވާ ފަރާތްތަކަށް ދޭ އެހީ</t>
  </si>
  <si>
    <t>މުޖުތަމައުން އެކަހެރިވެފައިވާ ފަރާތްތަކަށް އެހީތެރިވުން</t>
  </si>
  <si>
    <t>ރިސާރޗާއި ޑިވަލޮޕްމަންޓް - އިޖުތިމާއީ ރައްކާތެރިކަން</t>
  </si>
  <si>
    <t>އެހެނިހެން - އިޖުތިމާއީ ރައްކާތެރިކަން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</si>
</sst>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rgb="FF454545"/>
      <name val="Roboto Condensed"/>
      <family val="2"/>
    </font>
    <font>
      <sz val="12"/>
      <color rgb="FFEF903A"/>
      <name val="Roboto Condensed"/>
      <family val="2"/>
    </font>
    <font>
      <b/>
      <sz val="20"/>
      <color rgb="FF0ECC96"/>
      <name val="MV Typewriter"/>
    </font>
    <font>
      <sz val="12"/>
      <name val="Roboto Condensed"/>
      <family val="2"/>
    </font>
    <font>
      <sz val="12"/>
      <color rgb="FF454545"/>
      <name val="Roboto Condensed"/>
    </font>
    <font>
      <sz val="10"/>
      <name val="Times New Roman"/>
      <family val="1"/>
    </font>
    <font>
      <sz val="12"/>
      <color rgb="FF454545"/>
      <name val="MV Typewriter"/>
    </font>
    <font>
      <sz val="12"/>
      <color rgb="FF454545"/>
      <name val="Mv Eamaan XP"/>
      <family val="3"/>
    </font>
    <font>
      <sz val="12"/>
      <color rgb="FFEF903A"/>
      <name val="Mv Eamaan XP"/>
      <family val="3"/>
    </font>
    <font>
      <b/>
      <sz val="14"/>
      <color theme="1"/>
      <name val="Aptos ExtraBold"/>
      <family val="2"/>
    </font>
    <font>
      <b/>
      <sz val="14"/>
      <color rgb="FF0ECC96"/>
      <name val="Aptos ExtraBold"/>
      <family val="2"/>
    </font>
    <font>
      <b/>
      <sz val="12"/>
      <color rgb="FF454545"/>
      <name val="MV Typewriter"/>
    </font>
    <font>
      <b/>
      <sz val="12"/>
      <color rgb="FFEF903A"/>
      <name val="MV Typewriter"/>
    </font>
    <font>
      <b/>
      <sz val="12.5"/>
      <color theme="1"/>
      <name val="Aptos"/>
      <family val="2"/>
    </font>
    <font>
      <b/>
      <sz val="12.5"/>
      <color rgb="FF0ECC96"/>
      <name val="Aptos"/>
      <family val="2"/>
    </font>
    <font>
      <b/>
      <sz val="12"/>
      <color theme="1"/>
      <name val="MV Typewriter"/>
    </font>
    <font>
      <sz val="12.5"/>
      <color theme="1"/>
      <name val="Aptos"/>
      <family val="2"/>
    </font>
    <font>
      <sz val="12.5"/>
      <color rgb="FFEF903A"/>
      <name val="Aptos"/>
      <family val="2"/>
    </font>
    <font>
      <sz val="12.5"/>
      <color rgb="FF454545"/>
      <name val="Aptos"/>
      <family val="2"/>
    </font>
    <font>
      <b/>
      <sz val="12.5"/>
      <name val="Aptos"/>
      <family val="2"/>
    </font>
    <font>
      <b/>
      <sz val="12"/>
      <name val="MV Typewriter"/>
    </font>
    <font>
      <sz val="12.5"/>
      <color rgb="FF0ECC96"/>
      <name val="Aptos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ECFEF9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rgb="FF0ECC96"/>
      </top>
      <bottom style="medium">
        <color rgb="FF0ECC96"/>
      </bottom>
      <diagonal/>
    </border>
    <border>
      <left/>
      <right/>
      <top/>
      <bottom style="medium">
        <color rgb="FF0ECC96"/>
      </bottom>
      <diagonal/>
    </border>
    <border>
      <left/>
      <right/>
      <top style="medium">
        <color rgb="FF0ECC96"/>
      </top>
      <bottom style="thin">
        <color rgb="FF0ECC96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/>
      <bottom style="thin">
        <color rgb="FF0ECC96"/>
      </bottom>
      <diagonal/>
    </border>
    <border>
      <left/>
      <right/>
      <top style="thin">
        <color theme="0" tint="-0.14996795556505021"/>
      </top>
      <bottom style="thin">
        <color rgb="FF0ECC96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rgb="FF0ECC96"/>
      </top>
      <bottom/>
      <diagonal/>
    </border>
    <border>
      <left/>
      <right/>
      <top style="thin">
        <color rgb="FF0ECC96"/>
      </top>
      <bottom style="thin">
        <color theme="0" tint="-0.14996795556505021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8" fillId="0" borderId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2">
    <xf numFmtId="0" fontId="0" fillId="0" borderId="0" xfId="0"/>
    <xf numFmtId="164" fontId="3" fillId="0" borderId="0" xfId="2" applyNumberFormat="1" applyFont="1" applyAlignment="1">
      <alignment vertical="center"/>
    </xf>
    <xf numFmtId="164" fontId="4" fillId="0" borderId="0" xfId="2" applyNumberFormat="1" applyFont="1" applyAlignment="1">
      <alignment vertical="center"/>
    </xf>
    <xf numFmtId="0" fontId="5" fillId="0" borderId="0" xfId="1" applyNumberFormat="1" applyFont="1" applyBorder="1" applyAlignment="1">
      <alignment vertical="center" readingOrder="2"/>
    </xf>
    <xf numFmtId="0" fontId="6" fillId="0" borderId="0" xfId="2" applyFont="1" applyAlignment="1">
      <alignment horizontal="left" vertical="center"/>
    </xf>
    <xf numFmtId="0" fontId="3" fillId="0" borderId="0" xfId="2" applyFont="1" applyAlignment="1">
      <alignment vertical="center"/>
    </xf>
    <xf numFmtId="0" fontId="3" fillId="0" borderId="0" xfId="2" applyFont="1"/>
    <xf numFmtId="0" fontId="7" fillId="0" borderId="0" xfId="2" applyFont="1"/>
    <xf numFmtId="0" fontId="9" fillId="0" borderId="0" xfId="3" applyFont="1" applyAlignment="1">
      <alignment horizontal="right" vertical="center"/>
    </xf>
    <xf numFmtId="43" fontId="10" fillId="0" borderId="0" xfId="4" applyFont="1" applyFill="1" applyBorder="1" applyAlignment="1">
      <alignment horizontal="center" vertical="center"/>
    </xf>
    <xf numFmtId="43" fontId="11" fillId="0" borderId="0" xfId="4" applyFont="1" applyFill="1" applyBorder="1" applyAlignment="1">
      <alignment horizontal="center" vertical="center"/>
    </xf>
    <xf numFmtId="0" fontId="9" fillId="0" borderId="0" xfId="2" applyFont="1" applyAlignment="1">
      <alignment vertical="center"/>
    </xf>
    <xf numFmtId="0" fontId="12" fillId="0" borderId="0" xfId="3" applyFont="1" applyAlignment="1">
      <alignment horizontal="center" vertical="center" readingOrder="2"/>
    </xf>
    <xf numFmtId="0" fontId="13" fillId="0" borderId="0" xfId="3" applyFont="1" applyAlignment="1">
      <alignment horizontal="center" vertical="center" readingOrder="2"/>
    </xf>
    <xf numFmtId="43" fontId="14" fillId="0" borderId="0" xfId="4" applyFont="1" applyFill="1" applyBorder="1" applyAlignment="1">
      <alignment horizontal="center" vertical="center"/>
    </xf>
    <xf numFmtId="43" fontId="15" fillId="0" borderId="0" xfId="4" applyFont="1" applyFill="1" applyBorder="1" applyAlignment="1">
      <alignment horizontal="center" vertical="center"/>
    </xf>
    <xf numFmtId="164" fontId="6" fillId="0" borderId="0" xfId="2" applyNumberFormat="1" applyFont="1" applyAlignment="1">
      <alignment horizontal="left" vertical="center"/>
    </xf>
    <xf numFmtId="164" fontId="16" fillId="0" borderId="1" xfId="1" applyNumberFormat="1" applyFont="1" applyFill="1" applyBorder="1" applyAlignment="1" applyProtection="1">
      <alignment horizontal="right" vertical="center"/>
      <protection locked="0"/>
    </xf>
    <xf numFmtId="164" fontId="17" fillId="0" borderId="1" xfId="1" applyNumberFormat="1" applyFont="1" applyFill="1" applyBorder="1" applyAlignment="1" applyProtection="1">
      <alignment horizontal="right" vertical="center"/>
      <protection locked="0"/>
    </xf>
    <xf numFmtId="0" fontId="18" fillId="0" borderId="1" xfId="0" applyFont="1" applyBorder="1" applyAlignment="1" applyProtection="1">
      <alignment horizontal="right" vertical="center" indent="2"/>
      <protection locked="0"/>
    </xf>
    <xf numFmtId="164" fontId="19" fillId="0" borderId="0" xfId="5" applyNumberFormat="1" applyFont="1" applyAlignment="1">
      <alignment vertical="center"/>
    </xf>
    <xf numFmtId="164" fontId="20" fillId="0" borderId="0" xfId="5" applyNumberFormat="1" applyFont="1" applyAlignment="1">
      <alignment vertical="center"/>
    </xf>
    <xf numFmtId="164" fontId="21" fillId="0" borderId="0" xfId="5" applyNumberFormat="1" applyFont="1" applyAlignment="1">
      <alignment vertical="center"/>
    </xf>
    <xf numFmtId="0" fontId="9" fillId="0" borderId="0" xfId="2" applyFont="1" applyAlignment="1">
      <alignment horizontal="right" vertical="center" indent="2"/>
    </xf>
    <xf numFmtId="164" fontId="22" fillId="2" borderId="2" xfId="5" applyNumberFormat="1" applyFont="1" applyFill="1" applyBorder="1" applyAlignment="1" applyProtection="1">
      <alignment vertical="center"/>
      <protection locked="0"/>
    </xf>
    <xf numFmtId="164" fontId="17" fillId="2" borderId="2" xfId="5" applyNumberFormat="1" applyFont="1" applyFill="1" applyBorder="1" applyAlignment="1" applyProtection="1">
      <alignment vertical="center"/>
      <protection locked="0"/>
    </xf>
    <xf numFmtId="0" fontId="23" fillId="2" borderId="2" xfId="5" applyNumberFormat="1" applyFont="1" applyFill="1" applyBorder="1" applyAlignment="1" applyProtection="1">
      <alignment horizontal="right" vertical="center" indent="1"/>
      <protection locked="0"/>
    </xf>
    <xf numFmtId="164" fontId="22" fillId="0" borderId="3" xfId="1" applyNumberFormat="1" applyFont="1" applyFill="1" applyBorder="1" applyAlignment="1" applyProtection="1">
      <alignment vertical="center"/>
      <protection hidden="1"/>
    </xf>
    <xf numFmtId="164" fontId="17" fillId="0" borderId="3" xfId="1" applyNumberFormat="1" applyFont="1" applyFill="1" applyBorder="1" applyAlignment="1" applyProtection="1">
      <alignment vertical="center"/>
      <protection hidden="1"/>
    </xf>
    <xf numFmtId="0" fontId="23" fillId="0" borderId="3" xfId="0" applyFont="1" applyBorder="1" applyAlignment="1">
      <alignment horizontal="right" vertical="center" wrapText="1" indent="3"/>
    </xf>
    <xf numFmtId="164" fontId="21" fillId="0" borderId="4" xfId="1" applyNumberFormat="1" applyFont="1" applyFill="1" applyBorder="1" applyAlignment="1" applyProtection="1">
      <alignment horizontal="right" vertical="center"/>
      <protection locked="0"/>
    </xf>
    <xf numFmtId="164" fontId="24" fillId="0" borderId="4" xfId="1" applyNumberFormat="1" applyFont="1" applyFill="1" applyBorder="1" applyAlignment="1" applyProtection="1">
      <alignment horizontal="right" vertical="center"/>
      <protection locked="0"/>
    </xf>
    <xf numFmtId="0" fontId="9" fillId="0" borderId="4" xfId="0" applyFont="1" applyBorder="1" applyAlignment="1" applyProtection="1">
      <alignment horizontal="right" vertical="center" indent="7"/>
      <protection locked="0"/>
    </xf>
    <xf numFmtId="164" fontId="21" fillId="0" borderId="5" xfId="1" applyNumberFormat="1" applyFont="1" applyFill="1" applyBorder="1" applyAlignment="1" applyProtection="1">
      <alignment horizontal="right" vertical="center"/>
      <protection locked="0"/>
    </xf>
    <xf numFmtId="164" fontId="24" fillId="0" borderId="5" xfId="1" applyNumberFormat="1" applyFont="1" applyFill="1" applyBorder="1" applyAlignment="1" applyProtection="1">
      <alignment horizontal="right" vertical="center"/>
      <protection locked="0"/>
    </xf>
    <xf numFmtId="0" fontId="9" fillId="0" borderId="5" xfId="0" applyFont="1" applyBorder="1" applyAlignment="1" applyProtection="1">
      <alignment horizontal="right" vertical="center" indent="7"/>
      <protection locked="0"/>
    </xf>
    <xf numFmtId="164" fontId="21" fillId="0" borderId="6" xfId="1" applyNumberFormat="1" applyFont="1" applyFill="1" applyBorder="1" applyAlignment="1" applyProtection="1">
      <alignment horizontal="right" vertical="center"/>
      <protection locked="0"/>
    </xf>
    <xf numFmtId="164" fontId="24" fillId="0" borderId="6" xfId="1" applyNumberFormat="1" applyFont="1" applyFill="1" applyBorder="1" applyAlignment="1" applyProtection="1">
      <alignment horizontal="right" vertical="center"/>
      <protection locked="0"/>
    </xf>
    <xf numFmtId="0" fontId="9" fillId="0" borderId="6" xfId="0" applyFont="1" applyBorder="1" applyAlignment="1" applyProtection="1">
      <alignment horizontal="right" vertical="center" indent="7"/>
      <protection locked="0"/>
    </xf>
    <xf numFmtId="164" fontId="22" fillId="0" borderId="7" xfId="1" applyNumberFormat="1" applyFont="1" applyFill="1" applyBorder="1" applyAlignment="1" applyProtection="1">
      <alignment vertical="center"/>
      <protection hidden="1"/>
    </xf>
    <xf numFmtId="164" fontId="17" fillId="0" borderId="7" xfId="1" applyNumberFormat="1" applyFont="1" applyFill="1" applyBorder="1" applyAlignment="1" applyProtection="1">
      <alignment vertical="center"/>
      <protection hidden="1"/>
    </xf>
    <xf numFmtId="0" fontId="23" fillId="0" borderId="7" xfId="0" applyFont="1" applyBorder="1" applyAlignment="1">
      <alignment horizontal="right" vertical="center" wrapText="1" indent="3"/>
    </xf>
    <xf numFmtId="164" fontId="21" fillId="0" borderId="0" xfId="1" applyNumberFormat="1" applyFont="1" applyFill="1" applyBorder="1" applyAlignment="1" applyProtection="1">
      <alignment horizontal="right" vertical="center"/>
      <protection locked="0"/>
    </xf>
    <xf numFmtId="164" fontId="24" fillId="0" borderId="0" xfId="1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right" vertical="center" wrapText="1" indent="7"/>
      <protection locked="0"/>
    </xf>
    <xf numFmtId="164" fontId="22" fillId="0" borderId="8" xfId="1" applyNumberFormat="1" applyFont="1" applyFill="1" applyBorder="1" applyAlignment="1" applyProtection="1">
      <alignment vertical="center"/>
      <protection hidden="1"/>
    </xf>
    <xf numFmtId="164" fontId="17" fillId="0" borderId="8" xfId="1" applyNumberFormat="1" applyFont="1" applyFill="1" applyBorder="1" applyAlignment="1" applyProtection="1">
      <alignment vertical="center"/>
      <protection hidden="1"/>
    </xf>
    <xf numFmtId="0" fontId="23" fillId="0" borderId="8" xfId="0" applyFont="1" applyBorder="1" applyAlignment="1">
      <alignment horizontal="right" vertical="center" wrapText="1" indent="3"/>
    </xf>
    <xf numFmtId="164" fontId="21" fillId="0" borderId="9" xfId="1" applyNumberFormat="1" applyFont="1" applyFill="1" applyBorder="1" applyAlignment="1" applyProtection="1">
      <alignment horizontal="right" vertical="center"/>
      <protection locked="0"/>
    </xf>
    <xf numFmtId="164" fontId="24" fillId="0" borderId="9" xfId="1" applyNumberFormat="1" applyFont="1" applyFill="1" applyBorder="1" applyAlignment="1" applyProtection="1">
      <alignment horizontal="right" vertical="center"/>
      <protection locked="0"/>
    </xf>
    <xf numFmtId="0" fontId="9" fillId="0" borderId="9" xfId="0" applyFont="1" applyBorder="1" applyAlignment="1" applyProtection="1">
      <alignment horizontal="right" vertical="center" indent="7"/>
      <protection locked="0"/>
    </xf>
    <xf numFmtId="0" fontId="9" fillId="0" borderId="0" xfId="0" applyFont="1" applyAlignment="1" applyProtection="1">
      <alignment horizontal="right" vertical="center" indent="7"/>
      <protection locked="0"/>
    </xf>
    <xf numFmtId="164" fontId="21" fillId="0" borderId="10" xfId="1" applyNumberFormat="1" applyFont="1" applyFill="1" applyBorder="1" applyAlignment="1" applyProtection="1">
      <alignment horizontal="right" vertical="center"/>
      <protection locked="0"/>
    </xf>
    <xf numFmtId="164" fontId="24" fillId="0" borderId="10" xfId="1" applyNumberFormat="1" applyFont="1" applyFill="1" applyBorder="1" applyAlignment="1" applyProtection="1">
      <alignment horizontal="right" vertical="center"/>
      <protection locked="0"/>
    </xf>
    <xf numFmtId="0" fontId="9" fillId="0" borderId="10" xfId="0" applyFont="1" applyBorder="1" applyAlignment="1" applyProtection="1">
      <alignment horizontal="right" vertical="center" indent="7"/>
      <protection locked="0"/>
    </xf>
    <xf numFmtId="164" fontId="21" fillId="0" borderId="11" xfId="1" applyNumberFormat="1" applyFont="1" applyFill="1" applyBorder="1" applyAlignment="1" applyProtection="1">
      <alignment horizontal="right" vertical="center"/>
      <protection locked="0"/>
    </xf>
    <xf numFmtId="164" fontId="24" fillId="0" borderId="11" xfId="1" applyNumberFormat="1" applyFont="1" applyFill="1" applyBorder="1" applyAlignment="1" applyProtection="1">
      <alignment horizontal="right" vertical="center"/>
      <protection locked="0"/>
    </xf>
    <xf numFmtId="0" fontId="9" fillId="0" borderId="11" xfId="0" applyFont="1" applyBorder="1" applyAlignment="1" applyProtection="1">
      <alignment horizontal="right" vertical="center" indent="7"/>
      <protection locked="0"/>
    </xf>
    <xf numFmtId="164" fontId="21" fillId="0" borderId="12" xfId="1" applyNumberFormat="1" applyFont="1" applyFill="1" applyBorder="1" applyAlignment="1" applyProtection="1">
      <alignment horizontal="right" vertical="center"/>
      <protection locked="0"/>
    </xf>
    <xf numFmtId="164" fontId="24" fillId="0" borderId="12" xfId="1" applyNumberFormat="1" applyFont="1" applyFill="1" applyBorder="1" applyAlignment="1" applyProtection="1">
      <alignment horizontal="right" vertical="center"/>
      <protection locked="0"/>
    </xf>
    <xf numFmtId="0" fontId="9" fillId="0" borderId="12" xfId="0" applyFont="1" applyBorder="1" applyAlignment="1" applyProtection="1">
      <alignment horizontal="right" vertical="center" indent="7"/>
      <protection locked="0"/>
    </xf>
    <xf numFmtId="0" fontId="4" fillId="0" borderId="0" xfId="2" applyFont="1" applyAlignment="1">
      <alignment vertical="center"/>
    </xf>
  </cellXfs>
  <cellStyles count="6">
    <cellStyle name="Comma" xfId="1" builtinId="3"/>
    <cellStyle name="Comma 2" xfId="5" xr:uid="{DD0205E0-8331-42E5-8C79-EEE4910E542F}"/>
    <cellStyle name="Comma 6" xfId="4" xr:uid="{C48EAF13-1E09-4340-8862-88728C42D1DA}"/>
    <cellStyle name="Normal" xfId="0" builtinId="0"/>
    <cellStyle name="Normal 2" xfId="2" xr:uid="{5059924D-0A00-459C-B949-7829762456B5}"/>
    <cellStyle name="Normal 9" xfId="3" xr:uid="{4F9B412F-6474-4DAA-8EF7-D7ECFF7751AB}"/>
  </cellStyles>
  <dxfs count="5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7E2499CE-3966-4381-BB35-54DE0B13F8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66264</xdr:colOff>
      <xdr:row>4</xdr:row>
      <xdr:rowOff>0</xdr:rowOff>
    </xdr:from>
    <xdr:to>
      <xdr:col>2</xdr:col>
      <xdr:colOff>1294464</xdr:colOff>
      <xdr:row>4</xdr:row>
      <xdr:rowOff>460800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62789DDB-C0A2-465C-9EF0-9AD32D43E6CA}"/>
            </a:ext>
          </a:extLst>
        </xdr:cNvPr>
        <xdr:cNvSpPr/>
      </xdr:nvSpPr>
      <xdr:spPr>
        <a:xfrm>
          <a:off x="66264" y="1257300"/>
          <a:ext cx="3895200" cy="460800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ފާސްކުރި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41415</xdr:colOff>
      <xdr:row>4</xdr:row>
      <xdr:rowOff>0</xdr:rowOff>
    </xdr:from>
    <xdr:to>
      <xdr:col>3</xdr:col>
      <xdr:colOff>1294215</xdr:colOff>
      <xdr:row>4</xdr:row>
      <xdr:rowOff>460800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51EB0D91-0BF6-4332-8ED0-DD3A9C0ABFB1}"/>
            </a:ext>
          </a:extLst>
        </xdr:cNvPr>
        <xdr:cNvSpPr/>
      </xdr:nvSpPr>
      <xdr:spPr>
        <a:xfrm>
          <a:off x="4041915" y="1257300"/>
          <a:ext cx="1252800" cy="460800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49698</xdr:colOff>
      <xdr:row>4</xdr:row>
      <xdr:rowOff>0</xdr:rowOff>
    </xdr:from>
    <xdr:to>
      <xdr:col>4</xdr:col>
      <xdr:colOff>1302601</xdr:colOff>
      <xdr:row>4</xdr:row>
      <xdr:rowOff>460800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D015A702-C1FB-4672-AE74-3044C0A1339F}"/>
            </a:ext>
          </a:extLst>
        </xdr:cNvPr>
        <xdr:cNvSpPr/>
      </xdr:nvSpPr>
      <xdr:spPr>
        <a:xfrm>
          <a:off x="5383698" y="1257300"/>
          <a:ext cx="1252903" cy="460800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E0496-C097-4869-8B60-0ED4F6C34EAC}">
  <sheetPr codeName="Sheet2">
    <pageSetUpPr fitToPage="1"/>
  </sheetPr>
  <dimension ref="A1:H166"/>
  <sheetViews>
    <sheetView showGridLines="0" tabSelected="1" view="pageBreakPreview" topLeftCell="A154" zoomScaleNormal="85" zoomScaleSheetLayoutView="100" workbookViewId="0">
      <selection activeCell="F10" sqref="F10"/>
    </sheetView>
  </sheetViews>
  <sheetFormatPr defaultRowHeight="19.5" x14ac:dyDescent="0.25"/>
  <cols>
    <col min="1" max="2" width="20" style="5" customWidth="1"/>
    <col min="3" max="3" width="20" style="61" customWidth="1"/>
    <col min="4" max="5" width="20" style="5" customWidth="1"/>
    <col min="6" max="6" width="75.85546875" style="11" customWidth="1"/>
    <col min="7" max="7" width="11.85546875" style="4" customWidth="1"/>
    <col min="8" max="8" width="5.140625" style="5" hidden="1" customWidth="1"/>
    <col min="9" max="16384" width="9.140625" style="6"/>
  </cols>
  <sheetData>
    <row r="1" spans="1:8" s="7" customFormat="1" ht="38.25" customHeight="1" x14ac:dyDescent="0.25">
      <c r="A1" s="1"/>
      <c r="B1" s="1"/>
      <c r="C1" s="2"/>
      <c r="D1" s="1"/>
      <c r="E1" s="1"/>
      <c r="F1" s="3" t="s">
        <v>0</v>
      </c>
      <c r="G1" s="4"/>
      <c r="H1" s="5"/>
    </row>
    <row r="2" spans="1:8" s="7" customFormat="1" ht="19.5" customHeight="1" x14ac:dyDescent="0.25">
      <c r="A2" s="1"/>
      <c r="B2" s="1"/>
      <c r="C2" s="2"/>
      <c r="D2" s="1"/>
      <c r="E2" s="1"/>
      <c r="F2" s="8" t="s">
        <v>1</v>
      </c>
      <c r="G2" s="4"/>
      <c r="H2" s="5"/>
    </row>
    <row r="3" spans="1:8" s="7" customFormat="1" ht="11.25" customHeight="1" x14ac:dyDescent="0.25">
      <c r="A3" s="9"/>
      <c r="B3" s="9"/>
      <c r="C3" s="10"/>
      <c r="D3" s="9"/>
      <c r="E3" s="9"/>
      <c r="F3" s="11"/>
      <c r="G3" s="4"/>
      <c r="H3" s="5"/>
    </row>
    <row r="4" spans="1:8" s="7" customFormat="1" ht="30" customHeight="1" x14ac:dyDescent="0.25">
      <c r="A4" s="12">
        <v>2027</v>
      </c>
      <c r="B4" s="12">
        <v>2026</v>
      </c>
      <c r="C4" s="13">
        <v>2025</v>
      </c>
      <c r="D4" s="12">
        <v>2024</v>
      </c>
      <c r="E4" s="12">
        <v>2023</v>
      </c>
      <c r="F4" s="11"/>
      <c r="G4" s="4"/>
      <c r="H4" s="5"/>
    </row>
    <row r="5" spans="1:8" s="7" customFormat="1" ht="37.5" customHeight="1" x14ac:dyDescent="0.25">
      <c r="A5" s="14"/>
      <c r="B5" s="14"/>
      <c r="C5" s="15"/>
      <c r="D5" s="14"/>
      <c r="E5" s="14"/>
      <c r="F5" s="11"/>
      <c r="G5" s="16"/>
      <c r="H5" s="5"/>
    </row>
    <row r="6" spans="1:8" s="7" customFormat="1" ht="11.25" customHeight="1" thickBot="1" x14ac:dyDescent="0.3">
      <c r="A6" s="9"/>
      <c r="B6" s="9"/>
      <c r="C6" s="10"/>
      <c r="D6" s="9"/>
      <c r="E6" s="9"/>
      <c r="F6" s="11"/>
      <c r="G6" s="4"/>
      <c r="H6" s="5"/>
    </row>
    <row r="7" spans="1:8" s="7" customFormat="1" ht="30" customHeight="1" thickBot="1" x14ac:dyDescent="0.3">
      <c r="A7" s="17">
        <f>SUMIF($H$9:$H$166,"SUM",A9:A166)</f>
        <v>50270437008</v>
      </c>
      <c r="B7" s="17">
        <f>SUMIF($H$9:$H$166,"SUM",B9:B166)</f>
        <v>51697485561</v>
      </c>
      <c r="C7" s="18">
        <f>SUMIF($H$9:$H$166,"SUM",C9:C166)</f>
        <v>49178515906</v>
      </c>
      <c r="D7" s="17">
        <f>SUMIF($H$9:$H$166,"SUM",D9:D166)</f>
        <v>47760019192</v>
      </c>
      <c r="E7" s="17">
        <f>SUMIF($H$9:$H$166,"SUM",E9:E166)</f>
        <v>44893612828</v>
      </c>
      <c r="F7" s="19" t="s">
        <v>2</v>
      </c>
      <c r="G7" s="4"/>
      <c r="H7" s="5"/>
    </row>
    <row r="8" spans="1:8" s="7" customFormat="1" ht="11.25" customHeight="1" x14ac:dyDescent="0.25">
      <c r="A8" s="20"/>
      <c r="B8" s="20"/>
      <c r="C8" s="21"/>
      <c r="D8" s="22"/>
      <c r="E8" s="22"/>
      <c r="F8" s="23"/>
      <c r="G8" s="4"/>
      <c r="H8" s="5"/>
    </row>
    <row r="9" spans="1:8" s="7" customFormat="1" ht="30" customHeight="1" thickBot="1" x14ac:dyDescent="0.3">
      <c r="A9" s="24">
        <f t="shared" ref="A9:D9" si="0">SUM(A10,A14,A16,A20,A22,A24,A26)</f>
        <v>10327787223</v>
      </c>
      <c r="B9" s="24">
        <f t="shared" si="0"/>
        <v>10084758743</v>
      </c>
      <c r="C9" s="25">
        <f t="shared" si="0"/>
        <v>8956241347</v>
      </c>
      <c r="D9" s="24">
        <f t="shared" si="0"/>
        <v>7864557116</v>
      </c>
      <c r="E9" s="24">
        <f>SUM(E10,E14,E16,E20,E22,E24,E26)</f>
        <v>6376466101</v>
      </c>
      <c r="F9" s="26" t="s">
        <v>3</v>
      </c>
      <c r="G9" s="4">
        <v>701</v>
      </c>
      <c r="H9" s="5" t="s">
        <v>4</v>
      </c>
    </row>
    <row r="10" spans="1:8" s="7" customFormat="1" ht="45" customHeight="1" x14ac:dyDescent="0.25">
      <c r="A10" s="27">
        <f t="shared" ref="A10:D10" si="1">SUM(A11:A13)</f>
        <v>2375083296</v>
      </c>
      <c r="B10" s="27">
        <f t="shared" si="1"/>
        <v>2496846853</v>
      </c>
      <c r="C10" s="28">
        <f t="shared" si="1"/>
        <v>2239510924</v>
      </c>
      <c r="D10" s="27">
        <f t="shared" si="1"/>
        <v>2177136785</v>
      </c>
      <c r="E10" s="27">
        <f>SUM(E11:E13)</f>
        <v>1852058060</v>
      </c>
      <c r="F10" s="29" t="s">
        <v>5</v>
      </c>
      <c r="G10" s="4">
        <v>7011</v>
      </c>
      <c r="H10" s="5"/>
    </row>
    <row r="11" spans="1:8" s="7" customFormat="1" ht="30" customHeight="1" x14ac:dyDescent="0.25">
      <c r="A11" s="30">
        <v>511833632</v>
      </c>
      <c r="B11" s="30">
        <v>569615038</v>
      </c>
      <c r="C11" s="31">
        <v>495891401</v>
      </c>
      <c r="D11" s="30">
        <v>632694214</v>
      </c>
      <c r="E11" s="30">
        <v>608183492</v>
      </c>
      <c r="F11" s="32" t="s">
        <v>6</v>
      </c>
      <c r="G11" s="4">
        <v>70111</v>
      </c>
      <c r="H11" s="5"/>
    </row>
    <row r="12" spans="1:8" s="7" customFormat="1" ht="30" customHeight="1" x14ac:dyDescent="0.25">
      <c r="A12" s="33">
        <v>1435725494</v>
      </c>
      <c r="B12" s="33">
        <v>1516743890</v>
      </c>
      <c r="C12" s="34">
        <v>1329840270</v>
      </c>
      <c r="D12" s="33">
        <v>1171579138</v>
      </c>
      <c r="E12" s="33">
        <v>910921228</v>
      </c>
      <c r="F12" s="35" t="s">
        <v>7</v>
      </c>
      <c r="G12" s="4">
        <v>70112</v>
      </c>
      <c r="H12" s="5"/>
    </row>
    <row r="13" spans="1:8" s="7" customFormat="1" ht="30" customHeight="1" x14ac:dyDescent="0.25">
      <c r="A13" s="36">
        <v>427524170</v>
      </c>
      <c r="B13" s="36">
        <v>410487925</v>
      </c>
      <c r="C13" s="37">
        <v>413779253</v>
      </c>
      <c r="D13" s="36">
        <v>372863433</v>
      </c>
      <c r="E13" s="36">
        <v>332953340</v>
      </c>
      <c r="F13" s="38" t="s">
        <v>8</v>
      </c>
      <c r="G13" s="4">
        <v>70113</v>
      </c>
      <c r="H13" s="5"/>
    </row>
    <row r="14" spans="1:8" s="7" customFormat="1" ht="30" customHeight="1" x14ac:dyDescent="0.25">
      <c r="A14" s="39">
        <f t="shared" ref="A14:D14" si="2">SUM(A15)</f>
        <v>0</v>
      </c>
      <c r="B14" s="39">
        <f t="shared" si="2"/>
        <v>0</v>
      </c>
      <c r="C14" s="40">
        <f t="shared" si="2"/>
        <v>0</v>
      </c>
      <c r="D14" s="39">
        <f t="shared" si="2"/>
        <v>0</v>
      </c>
      <c r="E14" s="39">
        <f>SUM(E15)</f>
        <v>15208333</v>
      </c>
      <c r="F14" s="41" t="s">
        <v>9</v>
      </c>
      <c r="G14" s="4">
        <v>7012</v>
      </c>
      <c r="H14" s="5"/>
    </row>
    <row r="15" spans="1:8" s="7" customFormat="1" ht="30.75" customHeight="1" x14ac:dyDescent="0.25">
      <c r="A15" s="42">
        <v>0</v>
      </c>
      <c r="B15" s="42">
        <v>0</v>
      </c>
      <c r="C15" s="43">
        <v>0</v>
      </c>
      <c r="D15" s="42">
        <v>0</v>
      </c>
      <c r="E15" s="42">
        <v>15208333</v>
      </c>
      <c r="F15" s="44" t="s">
        <v>10</v>
      </c>
      <c r="G15" s="4">
        <v>70121</v>
      </c>
      <c r="H15" s="5"/>
    </row>
    <row r="16" spans="1:8" s="7" customFormat="1" ht="30" customHeight="1" x14ac:dyDescent="0.25">
      <c r="A16" s="45">
        <f t="shared" ref="A16:D16" si="3">SUM(A17:A19)</f>
        <v>2501220061</v>
      </c>
      <c r="B16" s="45">
        <f t="shared" si="3"/>
        <v>2031725109</v>
      </c>
      <c r="C16" s="46">
        <f t="shared" si="3"/>
        <v>1111810456</v>
      </c>
      <c r="D16" s="45">
        <f t="shared" si="3"/>
        <v>474851679</v>
      </c>
      <c r="E16" s="45">
        <f>SUM(E17:E19)</f>
        <v>248275895</v>
      </c>
      <c r="F16" s="47" t="s">
        <v>11</v>
      </c>
      <c r="G16" s="4">
        <v>7013</v>
      </c>
      <c r="H16" s="5"/>
    </row>
    <row r="17" spans="1:8" s="7" customFormat="1" ht="30" customHeight="1" x14ac:dyDescent="0.25">
      <c r="A17" s="30">
        <v>2111118157</v>
      </c>
      <c r="B17" s="30">
        <v>1634419656</v>
      </c>
      <c r="C17" s="31">
        <v>658318469</v>
      </c>
      <c r="D17" s="30">
        <v>53776189</v>
      </c>
      <c r="E17" s="30">
        <v>48173042</v>
      </c>
      <c r="F17" s="32" t="s">
        <v>12</v>
      </c>
      <c r="G17" s="4">
        <v>70131</v>
      </c>
      <c r="H17" s="5"/>
    </row>
    <row r="18" spans="1:8" s="7" customFormat="1" ht="30" customHeight="1" x14ac:dyDescent="0.25">
      <c r="A18" s="33">
        <v>196229538</v>
      </c>
      <c r="B18" s="33">
        <v>205672576</v>
      </c>
      <c r="C18" s="34">
        <v>208975711</v>
      </c>
      <c r="D18" s="33">
        <v>223282921</v>
      </c>
      <c r="E18" s="33">
        <v>139546828</v>
      </c>
      <c r="F18" s="35" t="s">
        <v>13</v>
      </c>
      <c r="G18" s="4">
        <v>70132</v>
      </c>
      <c r="H18" s="5"/>
    </row>
    <row r="19" spans="1:8" s="7" customFormat="1" ht="30" customHeight="1" x14ac:dyDescent="0.25">
      <c r="A19" s="48">
        <v>193872366</v>
      </c>
      <c r="B19" s="48">
        <v>191632877</v>
      </c>
      <c r="C19" s="49">
        <v>244516276</v>
      </c>
      <c r="D19" s="48">
        <v>197792569</v>
      </c>
      <c r="E19" s="48">
        <v>60556025</v>
      </c>
      <c r="F19" s="50" t="s">
        <v>14</v>
      </c>
      <c r="G19" s="4">
        <v>70133</v>
      </c>
      <c r="H19" s="5"/>
    </row>
    <row r="20" spans="1:8" s="7" customFormat="1" ht="30" customHeight="1" x14ac:dyDescent="0.25">
      <c r="A20" s="45">
        <f t="shared" ref="A20:D20" si="4">SUM(A21)</f>
        <v>0</v>
      </c>
      <c r="B20" s="45">
        <f t="shared" si="4"/>
        <v>0</v>
      </c>
      <c r="C20" s="46">
        <f t="shared" si="4"/>
        <v>0</v>
      </c>
      <c r="D20" s="45">
        <f t="shared" si="4"/>
        <v>42161</v>
      </c>
      <c r="E20" s="45">
        <f>SUM(E21)</f>
        <v>399841</v>
      </c>
      <c r="F20" s="47" t="s">
        <v>15</v>
      </c>
      <c r="G20" s="4">
        <v>7014</v>
      </c>
      <c r="H20" s="5"/>
    </row>
    <row r="21" spans="1:8" s="7" customFormat="1" ht="30" customHeight="1" x14ac:dyDescent="0.25">
      <c r="A21" s="42">
        <v>0</v>
      </c>
      <c r="B21" s="42">
        <v>0</v>
      </c>
      <c r="C21" s="43">
        <v>0</v>
      </c>
      <c r="D21" s="42">
        <v>42161</v>
      </c>
      <c r="E21" s="42">
        <v>399841</v>
      </c>
      <c r="F21" s="51" t="s">
        <v>15</v>
      </c>
      <c r="G21" s="4">
        <v>70140</v>
      </c>
      <c r="H21" s="5"/>
    </row>
    <row r="22" spans="1:8" s="7" customFormat="1" ht="30" customHeight="1" x14ac:dyDescent="0.25">
      <c r="A22" s="45">
        <f t="shared" ref="A22:D22" si="5">SUM(A23)</f>
        <v>563495</v>
      </c>
      <c r="B22" s="45">
        <f t="shared" si="5"/>
        <v>563495</v>
      </c>
      <c r="C22" s="46">
        <f t="shared" si="5"/>
        <v>563495</v>
      </c>
      <c r="D22" s="45">
        <f t="shared" si="5"/>
        <v>404833</v>
      </c>
      <c r="E22" s="45">
        <f>SUM(E23)</f>
        <v>302357</v>
      </c>
      <c r="F22" s="47" t="s">
        <v>16</v>
      </c>
      <c r="G22" s="4">
        <v>7015</v>
      </c>
      <c r="H22" s="5"/>
    </row>
    <row r="23" spans="1:8" s="7" customFormat="1" ht="30" customHeight="1" x14ac:dyDescent="0.25">
      <c r="A23" s="42">
        <v>563495</v>
      </c>
      <c r="B23" s="42">
        <v>563495</v>
      </c>
      <c r="C23" s="43">
        <v>563495</v>
      </c>
      <c r="D23" s="42">
        <v>404833</v>
      </c>
      <c r="E23" s="42">
        <v>302357</v>
      </c>
      <c r="F23" s="51" t="s">
        <v>16</v>
      </c>
      <c r="G23" s="4">
        <v>70150</v>
      </c>
      <c r="H23" s="5"/>
    </row>
    <row r="24" spans="1:8" s="7" customFormat="1" ht="30" customHeight="1" x14ac:dyDescent="0.25">
      <c r="A24" s="45">
        <f t="shared" ref="A24:D24" si="6">SUM(A25)</f>
        <v>58113324</v>
      </c>
      <c r="B24" s="45">
        <f t="shared" si="6"/>
        <v>56456097</v>
      </c>
      <c r="C24" s="46">
        <f t="shared" si="6"/>
        <v>54237273</v>
      </c>
      <c r="D24" s="45">
        <f t="shared" si="6"/>
        <v>25475402</v>
      </c>
      <c r="E24" s="45">
        <f>SUM(E25)</f>
        <v>27598086</v>
      </c>
      <c r="F24" s="47" t="s">
        <v>17</v>
      </c>
      <c r="G24" s="4">
        <v>7016</v>
      </c>
      <c r="H24" s="5"/>
    </row>
    <row r="25" spans="1:8" s="7" customFormat="1" ht="30" customHeight="1" x14ac:dyDescent="0.25">
      <c r="A25" s="42">
        <v>58113324</v>
      </c>
      <c r="B25" s="42">
        <v>56456097</v>
      </c>
      <c r="C25" s="43">
        <v>54237273</v>
      </c>
      <c r="D25" s="42">
        <v>25475402</v>
      </c>
      <c r="E25" s="42">
        <v>27598086</v>
      </c>
      <c r="F25" s="51" t="s">
        <v>17</v>
      </c>
      <c r="G25" s="4">
        <v>70160</v>
      </c>
      <c r="H25" s="5"/>
    </row>
    <row r="26" spans="1:8" s="7" customFormat="1" ht="30" customHeight="1" x14ac:dyDescent="0.25">
      <c r="A26" s="45">
        <f t="shared" ref="A26:D26" si="7">SUM(A27)</f>
        <v>5392807047</v>
      </c>
      <c r="B26" s="45">
        <f t="shared" si="7"/>
        <v>5499167189</v>
      </c>
      <c r="C26" s="46">
        <f t="shared" si="7"/>
        <v>5550119199</v>
      </c>
      <c r="D26" s="45">
        <f t="shared" si="7"/>
        <v>5186646256</v>
      </c>
      <c r="E26" s="45">
        <f>SUM(E27)</f>
        <v>4232623529</v>
      </c>
      <c r="F26" s="47" t="s">
        <v>18</v>
      </c>
      <c r="G26" s="4">
        <v>7017</v>
      </c>
      <c r="H26" s="5"/>
    </row>
    <row r="27" spans="1:8" s="7" customFormat="1" ht="30" customHeight="1" x14ac:dyDescent="0.25">
      <c r="A27" s="52">
        <v>5392807047</v>
      </c>
      <c r="B27" s="52">
        <v>5499167189</v>
      </c>
      <c r="C27" s="53">
        <v>5550119199</v>
      </c>
      <c r="D27" s="52">
        <v>5186646256</v>
      </c>
      <c r="E27" s="52">
        <v>4232623529</v>
      </c>
      <c r="F27" s="54" t="s">
        <v>19</v>
      </c>
      <c r="G27" s="4">
        <v>70170</v>
      </c>
      <c r="H27" s="5"/>
    </row>
    <row r="28" spans="1:8" s="7" customFormat="1" ht="30" customHeight="1" thickBot="1" x14ac:dyDescent="0.3">
      <c r="A28" s="24">
        <f t="shared" ref="A28:D28" si="8">SUM(A29,A31,A33,A35)</f>
        <v>2171202213</v>
      </c>
      <c r="B28" s="24">
        <f t="shared" si="8"/>
        <v>2154025463</v>
      </c>
      <c r="C28" s="25">
        <f t="shared" si="8"/>
        <v>2291056989</v>
      </c>
      <c r="D28" s="24">
        <f t="shared" si="8"/>
        <v>2727533040</v>
      </c>
      <c r="E28" s="24">
        <f>SUM(E29,E31,E33,E35)</f>
        <v>1748852421</v>
      </c>
      <c r="F28" s="26" t="s">
        <v>20</v>
      </c>
      <c r="G28" s="4">
        <v>702</v>
      </c>
      <c r="H28" s="5" t="s">
        <v>4</v>
      </c>
    </row>
    <row r="29" spans="1:8" s="7" customFormat="1" ht="30" customHeight="1" x14ac:dyDescent="0.25">
      <c r="A29" s="27">
        <f t="shared" ref="A29:D29" si="9">SUM(A30)</f>
        <v>2153253931</v>
      </c>
      <c r="B29" s="27">
        <f t="shared" si="9"/>
        <v>2136137994</v>
      </c>
      <c r="C29" s="28">
        <f t="shared" si="9"/>
        <v>2268383512</v>
      </c>
      <c r="D29" s="27">
        <f t="shared" si="9"/>
        <v>2708152031</v>
      </c>
      <c r="E29" s="27">
        <f>SUM(E30)</f>
        <v>1729738390</v>
      </c>
      <c r="F29" s="29" t="s">
        <v>21</v>
      </c>
      <c r="G29" s="4">
        <v>7021</v>
      </c>
      <c r="H29" s="5"/>
    </row>
    <row r="30" spans="1:8" s="7" customFormat="1" ht="30" customHeight="1" x14ac:dyDescent="0.25">
      <c r="A30" s="42">
        <v>2153253931</v>
      </c>
      <c r="B30" s="42">
        <v>2136137994</v>
      </c>
      <c r="C30" s="43">
        <v>2268383512</v>
      </c>
      <c r="D30" s="42">
        <v>2708152031</v>
      </c>
      <c r="E30" s="42">
        <v>1729738390</v>
      </c>
      <c r="F30" s="51" t="s">
        <v>21</v>
      </c>
      <c r="G30" s="4">
        <v>70210</v>
      </c>
      <c r="H30" s="5"/>
    </row>
    <row r="31" spans="1:8" s="7" customFormat="1" ht="30" customHeight="1" x14ac:dyDescent="0.25">
      <c r="A31" s="45">
        <f t="shared" ref="A31:D31" si="10">SUM(A32)</f>
        <v>5726539</v>
      </c>
      <c r="B31" s="45">
        <f t="shared" si="10"/>
        <v>5661324</v>
      </c>
      <c r="C31" s="46">
        <f t="shared" si="10"/>
        <v>5538946</v>
      </c>
      <c r="D31" s="45">
        <f t="shared" si="10"/>
        <v>4895021</v>
      </c>
      <c r="E31" s="45">
        <f>SUM(E32)</f>
        <v>4690534</v>
      </c>
      <c r="F31" s="47" t="s">
        <v>22</v>
      </c>
      <c r="G31" s="4">
        <v>7022</v>
      </c>
      <c r="H31" s="5"/>
    </row>
    <row r="32" spans="1:8" s="7" customFormat="1" ht="30" customHeight="1" x14ac:dyDescent="0.25">
      <c r="A32" s="42">
        <v>5726539</v>
      </c>
      <c r="B32" s="42">
        <v>5661324</v>
      </c>
      <c r="C32" s="43">
        <v>5538946</v>
      </c>
      <c r="D32" s="42">
        <v>4895021</v>
      </c>
      <c r="E32" s="42">
        <v>4690534</v>
      </c>
      <c r="F32" s="51" t="s">
        <v>22</v>
      </c>
      <c r="G32" s="4">
        <v>70220</v>
      </c>
      <c r="H32" s="5"/>
    </row>
    <row r="33" spans="1:8" s="7" customFormat="1" ht="30" customHeight="1" x14ac:dyDescent="0.25">
      <c r="A33" s="45">
        <f t="shared" ref="A33:D33" si="11">SUM(A34)</f>
        <v>211680</v>
      </c>
      <c r="B33" s="45">
        <f t="shared" si="11"/>
        <v>193320</v>
      </c>
      <c r="C33" s="46">
        <f t="shared" si="11"/>
        <v>100000</v>
      </c>
      <c r="D33" s="45">
        <f t="shared" si="11"/>
        <v>48000</v>
      </c>
      <c r="E33" s="45">
        <f>SUM(E34)</f>
        <v>96000</v>
      </c>
      <c r="F33" s="47" t="s">
        <v>23</v>
      </c>
      <c r="G33" s="4">
        <v>7024</v>
      </c>
      <c r="H33" s="5"/>
    </row>
    <row r="34" spans="1:8" s="7" customFormat="1" ht="30" customHeight="1" x14ac:dyDescent="0.25">
      <c r="A34" s="42">
        <v>211680</v>
      </c>
      <c r="B34" s="42">
        <v>193320</v>
      </c>
      <c r="C34" s="43">
        <v>100000</v>
      </c>
      <c r="D34" s="42">
        <v>48000</v>
      </c>
      <c r="E34" s="42">
        <v>96000</v>
      </c>
      <c r="F34" s="51" t="s">
        <v>23</v>
      </c>
      <c r="G34" s="4">
        <v>70240</v>
      </c>
      <c r="H34" s="5"/>
    </row>
    <row r="35" spans="1:8" s="7" customFormat="1" ht="30" customHeight="1" x14ac:dyDescent="0.25">
      <c r="A35" s="45">
        <f t="shared" ref="A35:D35" si="12">SUM(A36)</f>
        <v>12010063</v>
      </c>
      <c r="B35" s="45">
        <f t="shared" si="12"/>
        <v>12032825</v>
      </c>
      <c r="C35" s="46">
        <f t="shared" si="12"/>
        <v>17034531</v>
      </c>
      <c r="D35" s="45">
        <f t="shared" si="12"/>
        <v>14437988</v>
      </c>
      <c r="E35" s="45">
        <f>SUM(E36)</f>
        <v>14327497</v>
      </c>
      <c r="F35" s="47" t="s">
        <v>24</v>
      </c>
      <c r="G35" s="4">
        <v>7025</v>
      </c>
      <c r="H35" s="5"/>
    </row>
    <row r="36" spans="1:8" s="7" customFormat="1" ht="30" customHeight="1" x14ac:dyDescent="0.25">
      <c r="A36" s="42">
        <v>12010063</v>
      </c>
      <c r="B36" s="42">
        <v>12032825</v>
      </c>
      <c r="C36" s="43">
        <v>17034531</v>
      </c>
      <c r="D36" s="42">
        <v>14437988</v>
      </c>
      <c r="E36" s="42">
        <v>14327497</v>
      </c>
      <c r="F36" s="51" t="s">
        <v>24</v>
      </c>
      <c r="G36" s="4">
        <v>70250</v>
      </c>
      <c r="H36" s="5"/>
    </row>
    <row r="37" spans="1:8" s="7" customFormat="1" ht="30" customHeight="1" thickBot="1" x14ac:dyDescent="0.3">
      <c r="A37" s="24">
        <f t="shared" ref="A37:D37" si="13">SUM(A38,A40,A42,A44,A46,A48)</f>
        <v>4646345246</v>
      </c>
      <c r="B37" s="24">
        <f t="shared" si="13"/>
        <v>4608630977</v>
      </c>
      <c r="C37" s="25">
        <f t="shared" si="13"/>
        <v>4388236596</v>
      </c>
      <c r="D37" s="24">
        <f t="shared" si="13"/>
        <v>4076898639</v>
      </c>
      <c r="E37" s="24">
        <f>SUM(E38,E40,E42,E44,E46,E48)</f>
        <v>3540350437</v>
      </c>
      <c r="F37" s="26" t="s">
        <v>25</v>
      </c>
      <c r="G37" s="4">
        <v>703</v>
      </c>
      <c r="H37" s="5" t="s">
        <v>4</v>
      </c>
    </row>
    <row r="38" spans="1:8" s="7" customFormat="1" ht="30" customHeight="1" x14ac:dyDescent="0.25">
      <c r="A38" s="27">
        <f t="shared" ref="A38:D38" si="14">SUM(A39)</f>
        <v>3021619580</v>
      </c>
      <c r="B38" s="27">
        <f t="shared" si="14"/>
        <v>2989296612</v>
      </c>
      <c r="C38" s="28">
        <f>SUM(C39)</f>
        <v>2976833548</v>
      </c>
      <c r="D38" s="27">
        <f t="shared" si="14"/>
        <v>2751962977</v>
      </c>
      <c r="E38" s="27">
        <f>SUM(E39)</f>
        <v>2282046801</v>
      </c>
      <c r="F38" s="29" t="s">
        <v>26</v>
      </c>
      <c r="G38" s="4">
        <v>7031</v>
      </c>
      <c r="H38" s="5"/>
    </row>
    <row r="39" spans="1:8" s="7" customFormat="1" ht="30" customHeight="1" x14ac:dyDescent="0.25">
      <c r="A39" s="42">
        <v>3021619580</v>
      </c>
      <c r="B39" s="42">
        <v>2989296612</v>
      </c>
      <c r="C39" s="43">
        <v>2976833548</v>
      </c>
      <c r="D39" s="42">
        <v>2751962977</v>
      </c>
      <c r="E39" s="42">
        <v>2282046801</v>
      </c>
      <c r="F39" s="51" t="s">
        <v>26</v>
      </c>
      <c r="G39" s="4">
        <v>70310</v>
      </c>
      <c r="H39" s="5"/>
    </row>
    <row r="40" spans="1:8" s="7" customFormat="1" ht="30" customHeight="1" x14ac:dyDescent="0.25">
      <c r="A40" s="45">
        <f t="shared" ref="A40:D40" si="15">SUM(A41)</f>
        <v>76783460</v>
      </c>
      <c r="B40" s="45">
        <f t="shared" si="15"/>
        <v>76783460</v>
      </c>
      <c r="C40" s="46">
        <f t="shared" si="15"/>
        <v>76783460</v>
      </c>
      <c r="D40" s="45">
        <f t="shared" si="15"/>
        <v>74618953</v>
      </c>
      <c r="E40" s="45">
        <f>SUM(E41)</f>
        <v>52961493</v>
      </c>
      <c r="F40" s="47" t="s">
        <v>27</v>
      </c>
      <c r="G40" s="4">
        <v>7032</v>
      </c>
      <c r="H40" s="5"/>
    </row>
    <row r="41" spans="1:8" s="7" customFormat="1" ht="30" customHeight="1" x14ac:dyDescent="0.25">
      <c r="A41" s="42">
        <v>76783460</v>
      </c>
      <c r="B41" s="42">
        <v>76783460</v>
      </c>
      <c r="C41" s="43">
        <v>76783460</v>
      </c>
      <c r="D41" s="42">
        <v>74618953</v>
      </c>
      <c r="E41" s="42">
        <v>52961493</v>
      </c>
      <c r="F41" s="51" t="s">
        <v>27</v>
      </c>
      <c r="G41" s="4">
        <v>70320</v>
      </c>
      <c r="H41" s="5"/>
    </row>
    <row r="42" spans="1:8" s="7" customFormat="1" ht="30" customHeight="1" x14ac:dyDescent="0.25">
      <c r="A42" s="45">
        <f t="shared" ref="A42:D42" si="16">SUM(A43)</f>
        <v>962872850</v>
      </c>
      <c r="B42" s="45">
        <f t="shared" si="16"/>
        <v>958836826</v>
      </c>
      <c r="C42" s="46">
        <f t="shared" si="16"/>
        <v>843763733</v>
      </c>
      <c r="D42" s="45">
        <f t="shared" si="16"/>
        <v>760242407</v>
      </c>
      <c r="E42" s="45">
        <f>SUM(E43)</f>
        <v>728116015</v>
      </c>
      <c r="F42" s="47" t="s">
        <v>28</v>
      </c>
      <c r="G42" s="4">
        <v>7033</v>
      </c>
      <c r="H42" s="5"/>
    </row>
    <row r="43" spans="1:8" s="7" customFormat="1" ht="30" customHeight="1" x14ac:dyDescent="0.25">
      <c r="A43" s="42">
        <v>962872850</v>
      </c>
      <c r="B43" s="42">
        <v>958836826</v>
      </c>
      <c r="C43" s="43">
        <v>843763733</v>
      </c>
      <c r="D43" s="42">
        <v>760242407</v>
      </c>
      <c r="E43" s="42">
        <v>728116015</v>
      </c>
      <c r="F43" s="51" t="s">
        <v>28</v>
      </c>
      <c r="G43" s="4">
        <v>70330</v>
      </c>
      <c r="H43" s="5"/>
    </row>
    <row r="44" spans="1:8" s="7" customFormat="1" ht="30" customHeight="1" x14ac:dyDescent="0.25">
      <c r="A44" s="45">
        <f t="shared" ref="A44:D44" si="17">SUM(A45)</f>
        <v>520515706</v>
      </c>
      <c r="B44" s="45">
        <f t="shared" si="17"/>
        <v>516094133</v>
      </c>
      <c r="C44" s="46">
        <f t="shared" si="17"/>
        <v>412476880</v>
      </c>
      <c r="D44" s="45">
        <f t="shared" si="17"/>
        <v>384750178</v>
      </c>
      <c r="E44" s="45">
        <f>SUM(E45)</f>
        <v>418084494</v>
      </c>
      <c r="F44" s="47" t="s">
        <v>29</v>
      </c>
      <c r="G44" s="4">
        <v>7034</v>
      </c>
      <c r="H44" s="5"/>
    </row>
    <row r="45" spans="1:8" s="7" customFormat="1" ht="30" customHeight="1" x14ac:dyDescent="0.25">
      <c r="A45" s="42">
        <v>520515706</v>
      </c>
      <c r="B45" s="42">
        <v>516094133</v>
      </c>
      <c r="C45" s="43">
        <v>412476880</v>
      </c>
      <c r="D45" s="42">
        <v>384750178</v>
      </c>
      <c r="E45" s="42">
        <v>418084494</v>
      </c>
      <c r="F45" s="51" t="s">
        <v>29</v>
      </c>
      <c r="G45" s="4">
        <v>70340</v>
      </c>
      <c r="H45" s="5"/>
    </row>
    <row r="46" spans="1:8" s="7" customFormat="1" ht="30" customHeight="1" x14ac:dyDescent="0.25">
      <c r="A46" s="45">
        <f t="shared" ref="A46:D46" si="18">SUM(A47)</f>
        <v>1144721</v>
      </c>
      <c r="B46" s="45">
        <f t="shared" si="18"/>
        <v>1139166</v>
      </c>
      <c r="C46" s="46">
        <f t="shared" si="18"/>
        <v>1133666</v>
      </c>
      <c r="D46" s="45">
        <f t="shared" si="18"/>
        <v>980067</v>
      </c>
      <c r="E46" s="45">
        <f>SUM(E47)</f>
        <v>1314805</v>
      </c>
      <c r="F46" s="47" t="s">
        <v>30</v>
      </c>
      <c r="G46" s="4">
        <v>7035</v>
      </c>
      <c r="H46" s="5"/>
    </row>
    <row r="47" spans="1:8" s="7" customFormat="1" ht="30" customHeight="1" x14ac:dyDescent="0.25">
      <c r="A47" s="42">
        <v>1144721</v>
      </c>
      <c r="B47" s="42">
        <v>1139166</v>
      </c>
      <c r="C47" s="43">
        <v>1133666</v>
      </c>
      <c r="D47" s="42">
        <v>980067</v>
      </c>
      <c r="E47" s="42">
        <v>1314805</v>
      </c>
      <c r="F47" s="51" t="s">
        <v>30</v>
      </c>
      <c r="G47" s="4">
        <v>70350</v>
      </c>
      <c r="H47" s="5"/>
    </row>
    <row r="48" spans="1:8" s="7" customFormat="1" ht="30" customHeight="1" x14ac:dyDescent="0.25">
      <c r="A48" s="45">
        <f t="shared" ref="A48:D48" si="19">SUM(A49)</f>
        <v>63408929</v>
      </c>
      <c r="B48" s="45">
        <f t="shared" si="19"/>
        <v>66480780</v>
      </c>
      <c r="C48" s="46">
        <f t="shared" si="19"/>
        <v>77245309</v>
      </c>
      <c r="D48" s="45">
        <f t="shared" si="19"/>
        <v>104344057</v>
      </c>
      <c r="E48" s="45">
        <f>SUM(E49)</f>
        <v>57826829</v>
      </c>
      <c r="F48" s="47" t="s">
        <v>31</v>
      </c>
      <c r="G48" s="4">
        <v>7036</v>
      </c>
      <c r="H48" s="5"/>
    </row>
    <row r="49" spans="1:8" s="7" customFormat="1" ht="30" customHeight="1" x14ac:dyDescent="0.25">
      <c r="A49" s="42">
        <v>63408929</v>
      </c>
      <c r="B49" s="42">
        <v>66480780</v>
      </c>
      <c r="C49" s="43">
        <v>77245309</v>
      </c>
      <c r="D49" s="42">
        <v>104344057</v>
      </c>
      <c r="E49" s="42">
        <v>57826829</v>
      </c>
      <c r="F49" s="51" t="s">
        <v>31</v>
      </c>
      <c r="G49" s="4">
        <v>70360</v>
      </c>
      <c r="H49" s="5"/>
    </row>
    <row r="50" spans="1:8" s="7" customFormat="1" ht="30" customHeight="1" thickBot="1" x14ac:dyDescent="0.3">
      <c r="A50" s="24">
        <f>SUM(A51,A54,A58,A62,A64,A69,A71,A74,A76)</f>
        <v>6163665342</v>
      </c>
      <c r="B50" s="24">
        <f>SUM(B51,B54,B58,B62,B64,B69,B71,B74,B76)</f>
        <v>6783409947</v>
      </c>
      <c r="C50" s="25">
        <f>SUM(C51,C54,C58,C62,C64,C69,C71,C74,C76)</f>
        <v>7217763745</v>
      </c>
      <c r="D50" s="24">
        <f>SUM(D51,D54,D58,D62,D64,D69,D71,D74,D76)</f>
        <v>8832638525</v>
      </c>
      <c r="E50" s="24">
        <f>SUM(E51,E54,E58,E62,E64,E69,E71,E74,E76)</f>
        <v>9420069158</v>
      </c>
      <c r="F50" s="26" t="s">
        <v>32</v>
      </c>
      <c r="G50" s="4">
        <v>704</v>
      </c>
      <c r="H50" s="5" t="s">
        <v>4</v>
      </c>
    </row>
    <row r="51" spans="1:8" s="7" customFormat="1" ht="30" customHeight="1" x14ac:dyDescent="0.25">
      <c r="A51" s="27">
        <f t="shared" ref="A51:D51" si="20">SUM(A52:A53)</f>
        <v>291101603</v>
      </c>
      <c r="B51" s="27">
        <f t="shared" si="20"/>
        <v>333519433</v>
      </c>
      <c r="C51" s="28">
        <f t="shared" si="20"/>
        <v>385428148</v>
      </c>
      <c r="D51" s="27">
        <f t="shared" si="20"/>
        <v>174373346</v>
      </c>
      <c r="E51" s="27">
        <f>SUM(E52:E53)</f>
        <v>224859166</v>
      </c>
      <c r="F51" s="29" t="s">
        <v>33</v>
      </c>
      <c r="G51" s="4">
        <v>7041</v>
      </c>
      <c r="H51" s="5"/>
    </row>
    <row r="52" spans="1:8" s="7" customFormat="1" ht="30" customHeight="1" x14ac:dyDescent="0.25">
      <c r="A52" s="30">
        <v>249920686</v>
      </c>
      <c r="B52" s="30">
        <v>293122883</v>
      </c>
      <c r="C52" s="31">
        <v>345683121</v>
      </c>
      <c r="D52" s="30">
        <v>121664205</v>
      </c>
      <c r="E52" s="30">
        <v>146538957</v>
      </c>
      <c r="F52" s="32" t="s">
        <v>34</v>
      </c>
      <c r="G52" s="4">
        <v>70411</v>
      </c>
      <c r="H52" s="5"/>
    </row>
    <row r="53" spans="1:8" s="7" customFormat="1" ht="30" customHeight="1" x14ac:dyDescent="0.25">
      <c r="A53" s="48">
        <v>41180917</v>
      </c>
      <c r="B53" s="48">
        <v>40396550</v>
      </c>
      <c r="C53" s="49">
        <v>39745027</v>
      </c>
      <c r="D53" s="48">
        <v>52709141</v>
      </c>
      <c r="E53" s="48">
        <v>78320209</v>
      </c>
      <c r="F53" s="50" t="s">
        <v>35</v>
      </c>
      <c r="G53" s="4">
        <v>70412</v>
      </c>
      <c r="H53" s="5"/>
    </row>
    <row r="54" spans="1:8" s="7" customFormat="1" ht="30" customHeight="1" x14ac:dyDescent="0.25">
      <c r="A54" s="45">
        <f t="shared" ref="A54:D54" si="21">SUM(A55:A57)</f>
        <v>811302959</v>
      </c>
      <c r="B54" s="45">
        <f t="shared" si="21"/>
        <v>776714304</v>
      </c>
      <c r="C54" s="46">
        <f t="shared" si="21"/>
        <v>501110152</v>
      </c>
      <c r="D54" s="45">
        <f t="shared" si="21"/>
        <v>646540700</v>
      </c>
      <c r="E54" s="45">
        <f>SUM(E55:E57)</f>
        <v>561980221</v>
      </c>
      <c r="F54" s="47" t="s">
        <v>36</v>
      </c>
      <c r="G54" s="4">
        <v>7042</v>
      </c>
      <c r="H54" s="5"/>
    </row>
    <row r="55" spans="1:8" s="7" customFormat="1" ht="30" customHeight="1" x14ac:dyDescent="0.25">
      <c r="A55" s="30">
        <v>87851870</v>
      </c>
      <c r="B55" s="30">
        <v>89726920</v>
      </c>
      <c r="C55" s="31">
        <v>93709859</v>
      </c>
      <c r="D55" s="30">
        <v>136725805</v>
      </c>
      <c r="E55" s="30">
        <v>34548527</v>
      </c>
      <c r="F55" s="32" t="s">
        <v>37</v>
      </c>
      <c r="G55" s="4">
        <v>70421</v>
      </c>
      <c r="H55" s="5"/>
    </row>
    <row r="56" spans="1:8" s="7" customFormat="1" ht="30" customHeight="1" x14ac:dyDescent="0.25">
      <c r="A56" s="30">
        <v>1698323</v>
      </c>
      <c r="B56" s="30">
        <v>1689234</v>
      </c>
      <c r="C56" s="31">
        <v>1680315</v>
      </c>
      <c r="D56" s="30">
        <v>0</v>
      </c>
      <c r="E56" s="30">
        <v>0</v>
      </c>
      <c r="F56" s="51" t="s">
        <v>38</v>
      </c>
      <c r="G56" s="4">
        <v>70422</v>
      </c>
      <c r="H56" s="5"/>
    </row>
    <row r="57" spans="1:8" s="7" customFormat="1" ht="30" customHeight="1" x14ac:dyDescent="0.25">
      <c r="A57" s="48">
        <v>721752766</v>
      </c>
      <c r="B57" s="48">
        <v>685298150</v>
      </c>
      <c r="C57" s="49">
        <v>405719978</v>
      </c>
      <c r="D57" s="48">
        <v>509814895</v>
      </c>
      <c r="E57" s="48">
        <v>527431694</v>
      </c>
      <c r="F57" s="50" t="s">
        <v>39</v>
      </c>
      <c r="G57" s="4">
        <v>70423</v>
      </c>
      <c r="H57" s="5"/>
    </row>
    <row r="58" spans="1:8" s="7" customFormat="1" ht="30" customHeight="1" x14ac:dyDescent="0.25">
      <c r="A58" s="45">
        <f>SUM(A59:A61)</f>
        <v>857495011</v>
      </c>
      <c r="B58" s="45">
        <f>SUM(B59:B61)</f>
        <v>1049960290</v>
      </c>
      <c r="C58" s="46">
        <f>SUM(C59:C61)</f>
        <v>1554198245</v>
      </c>
      <c r="D58" s="45">
        <f>SUM(D59:D61)</f>
        <v>3303819460</v>
      </c>
      <c r="E58" s="45">
        <f>SUM(E59:E61)</f>
        <v>3120943421</v>
      </c>
      <c r="F58" s="47" t="s">
        <v>40</v>
      </c>
      <c r="G58" s="4">
        <v>7043</v>
      </c>
      <c r="H58" s="5"/>
    </row>
    <row r="59" spans="1:8" s="7" customFormat="1" ht="30" customHeight="1" x14ac:dyDescent="0.25">
      <c r="A59" s="30">
        <v>215880000</v>
      </c>
      <c r="B59" s="30">
        <v>215880000</v>
      </c>
      <c r="C59" s="31">
        <v>215880000</v>
      </c>
      <c r="D59" s="30">
        <v>107940000</v>
      </c>
      <c r="E59" s="30">
        <v>0</v>
      </c>
      <c r="F59" s="32" t="s">
        <v>41</v>
      </c>
      <c r="G59" s="4">
        <v>70432</v>
      </c>
      <c r="H59" s="5"/>
    </row>
    <row r="60" spans="1:8" s="7" customFormat="1" ht="30" customHeight="1" x14ac:dyDescent="0.25">
      <c r="A60" s="48">
        <v>183759733</v>
      </c>
      <c r="B60" s="48">
        <v>181066978</v>
      </c>
      <c r="C60" s="49">
        <v>815517242</v>
      </c>
      <c r="D60" s="48">
        <v>2968604087</v>
      </c>
      <c r="E60" s="48">
        <v>2752689788</v>
      </c>
      <c r="F60" s="50" t="s">
        <v>42</v>
      </c>
      <c r="G60" s="4">
        <v>70435</v>
      </c>
      <c r="H60" s="5"/>
    </row>
    <row r="61" spans="1:8" s="7" customFormat="1" ht="30" customHeight="1" x14ac:dyDescent="0.25">
      <c r="A61" s="48">
        <v>457855278</v>
      </c>
      <c r="B61" s="48">
        <v>653013312</v>
      </c>
      <c r="C61" s="49">
        <v>522801003</v>
      </c>
      <c r="D61" s="48">
        <v>227275373</v>
      </c>
      <c r="E61" s="48">
        <v>368253633</v>
      </c>
      <c r="F61" s="51" t="s">
        <v>43</v>
      </c>
      <c r="G61" s="4">
        <v>70436</v>
      </c>
      <c r="H61" s="5"/>
    </row>
    <row r="62" spans="1:8" s="7" customFormat="1" ht="30" customHeight="1" x14ac:dyDescent="0.25">
      <c r="A62" s="45">
        <f t="shared" ref="A62:D62" si="22">SUM(A63)</f>
        <v>26270795</v>
      </c>
      <c r="B62" s="45">
        <f t="shared" si="22"/>
        <v>35937691</v>
      </c>
      <c r="C62" s="46">
        <f t="shared" si="22"/>
        <v>31888245</v>
      </c>
      <c r="D62" s="45">
        <f t="shared" si="22"/>
        <v>17221054</v>
      </c>
      <c r="E62" s="45">
        <f>SUM(E63)</f>
        <v>24740694</v>
      </c>
      <c r="F62" s="47" t="s">
        <v>44</v>
      </c>
      <c r="G62" s="4">
        <v>7044</v>
      </c>
      <c r="H62" s="5"/>
    </row>
    <row r="63" spans="1:8" s="7" customFormat="1" ht="30" customHeight="1" x14ac:dyDescent="0.25">
      <c r="A63" s="42">
        <v>26270795</v>
      </c>
      <c r="B63" s="42">
        <v>35937691</v>
      </c>
      <c r="C63" s="43">
        <v>31888245</v>
      </c>
      <c r="D63" s="42">
        <v>17221054</v>
      </c>
      <c r="E63" s="42">
        <v>24740694</v>
      </c>
      <c r="F63" s="51" t="s">
        <v>45</v>
      </c>
      <c r="G63" s="4">
        <v>70443</v>
      </c>
      <c r="H63" s="5"/>
    </row>
    <row r="64" spans="1:8" s="7" customFormat="1" ht="30" customHeight="1" x14ac:dyDescent="0.25">
      <c r="A64" s="45">
        <f t="shared" ref="A64:D64" si="23">SUM(A65:A68)</f>
        <v>3587371596</v>
      </c>
      <c r="B64" s="45">
        <f t="shared" si="23"/>
        <v>4156628434</v>
      </c>
      <c r="C64" s="46">
        <f t="shared" si="23"/>
        <v>4301642784</v>
      </c>
      <c r="D64" s="45">
        <f t="shared" si="23"/>
        <v>4102528841</v>
      </c>
      <c r="E64" s="45">
        <f t="shared" ref="E64" si="24">SUM(E65:E68)</f>
        <v>4928375562</v>
      </c>
      <c r="F64" s="47" t="s">
        <v>46</v>
      </c>
      <c r="G64" s="4">
        <v>7045</v>
      </c>
      <c r="H64" s="5"/>
    </row>
    <row r="65" spans="1:8" s="7" customFormat="1" ht="30" customHeight="1" x14ac:dyDescent="0.25">
      <c r="A65" s="30">
        <v>893872580</v>
      </c>
      <c r="B65" s="30">
        <v>1033233570</v>
      </c>
      <c r="C65" s="31">
        <v>651220595</v>
      </c>
      <c r="D65" s="30">
        <v>804508951</v>
      </c>
      <c r="E65" s="30">
        <v>1426313411</v>
      </c>
      <c r="F65" s="32" t="s">
        <v>47</v>
      </c>
      <c r="G65" s="4">
        <v>70451</v>
      </c>
      <c r="H65" s="5"/>
    </row>
    <row r="66" spans="1:8" s="7" customFormat="1" ht="30" customHeight="1" x14ac:dyDescent="0.25">
      <c r="A66" s="33">
        <v>1834521469</v>
      </c>
      <c r="B66" s="33">
        <v>1977003699</v>
      </c>
      <c r="C66" s="34">
        <v>2220454518</v>
      </c>
      <c r="D66" s="33">
        <v>2342136659</v>
      </c>
      <c r="E66" s="33">
        <v>2445142479</v>
      </c>
      <c r="F66" s="35" t="s">
        <v>48</v>
      </c>
      <c r="G66" s="4">
        <v>70452</v>
      </c>
      <c r="H66" s="5"/>
    </row>
    <row r="67" spans="1:8" s="7" customFormat="1" ht="30" customHeight="1" x14ac:dyDescent="0.25">
      <c r="A67" s="33">
        <v>822204615</v>
      </c>
      <c r="B67" s="33">
        <v>1111466843</v>
      </c>
      <c r="C67" s="34">
        <v>1372000446</v>
      </c>
      <c r="D67" s="33">
        <v>924279494</v>
      </c>
      <c r="E67" s="33">
        <v>975135518</v>
      </c>
      <c r="F67" s="35" t="s">
        <v>49</v>
      </c>
      <c r="G67" s="4">
        <v>70454</v>
      </c>
      <c r="H67" s="5"/>
    </row>
    <row r="68" spans="1:8" s="7" customFormat="1" ht="30" customHeight="1" x14ac:dyDescent="0.25">
      <c r="A68" s="48">
        <v>36772932</v>
      </c>
      <c r="B68" s="48">
        <v>34924322</v>
      </c>
      <c r="C68" s="49">
        <v>57967225</v>
      </c>
      <c r="D68" s="48">
        <v>31603737</v>
      </c>
      <c r="E68" s="48">
        <v>81784154</v>
      </c>
      <c r="F68" s="50" t="s">
        <v>50</v>
      </c>
      <c r="G68" s="4">
        <v>70455</v>
      </c>
      <c r="H68" s="5"/>
    </row>
    <row r="69" spans="1:8" s="7" customFormat="1" ht="30" customHeight="1" x14ac:dyDescent="0.25">
      <c r="A69" s="45">
        <f t="shared" ref="A69:D69" si="25">SUM(A70)</f>
        <v>12397164</v>
      </c>
      <c r="B69" s="45">
        <f t="shared" si="25"/>
        <v>12389419</v>
      </c>
      <c r="C69" s="46">
        <f t="shared" si="25"/>
        <v>12381949</v>
      </c>
      <c r="D69" s="45">
        <f t="shared" si="25"/>
        <v>11520611</v>
      </c>
      <c r="E69" s="45">
        <f>SUM(E70)</f>
        <v>84743832</v>
      </c>
      <c r="F69" s="47" t="s">
        <v>51</v>
      </c>
      <c r="G69" s="4">
        <v>7046</v>
      </c>
      <c r="H69" s="5"/>
    </row>
    <row r="70" spans="1:8" ht="30" customHeight="1" x14ac:dyDescent="0.25">
      <c r="A70" s="42">
        <v>12397164</v>
      </c>
      <c r="B70" s="42">
        <v>12389419</v>
      </c>
      <c r="C70" s="43">
        <v>12381949</v>
      </c>
      <c r="D70" s="42">
        <v>11520611</v>
      </c>
      <c r="E70" s="42">
        <v>84743832</v>
      </c>
      <c r="F70" s="51" t="s">
        <v>52</v>
      </c>
      <c r="G70" s="4">
        <v>70460</v>
      </c>
    </row>
    <row r="71" spans="1:8" s="7" customFormat="1" ht="30" customHeight="1" x14ac:dyDescent="0.25">
      <c r="A71" s="45">
        <f t="shared" ref="A71:D71" si="26">SUM(A72:A73)</f>
        <v>187876668</v>
      </c>
      <c r="B71" s="45">
        <f t="shared" si="26"/>
        <v>195555072</v>
      </c>
      <c r="C71" s="46">
        <f t="shared" si="26"/>
        <v>278518072</v>
      </c>
      <c r="D71" s="45">
        <f t="shared" si="26"/>
        <v>544875883</v>
      </c>
      <c r="E71" s="45">
        <f t="shared" ref="E71" si="27">SUM(E72:E73)</f>
        <v>464989139</v>
      </c>
      <c r="F71" s="47" t="s">
        <v>53</v>
      </c>
      <c r="G71" s="4">
        <v>7047</v>
      </c>
      <c r="H71" s="5"/>
    </row>
    <row r="72" spans="1:8" ht="30" customHeight="1" x14ac:dyDescent="0.25">
      <c r="A72" s="30">
        <v>0</v>
      </c>
      <c r="B72" s="30">
        <v>0</v>
      </c>
      <c r="C72" s="31">
        <v>92849020</v>
      </c>
      <c r="D72" s="30">
        <v>352567661</v>
      </c>
      <c r="E72" s="30">
        <v>311350170</v>
      </c>
      <c r="F72" s="32" t="s">
        <v>54</v>
      </c>
      <c r="G72" s="4">
        <v>70471</v>
      </c>
    </row>
    <row r="73" spans="1:8" ht="30" customHeight="1" x14ac:dyDescent="0.25">
      <c r="A73" s="48">
        <v>187876668</v>
      </c>
      <c r="B73" s="48">
        <v>195555072</v>
      </c>
      <c r="C73" s="49">
        <v>185669052</v>
      </c>
      <c r="D73" s="48">
        <v>192308222</v>
      </c>
      <c r="E73" s="48">
        <v>153638969</v>
      </c>
      <c r="F73" s="50" t="s">
        <v>55</v>
      </c>
      <c r="G73" s="4">
        <v>70473</v>
      </c>
    </row>
    <row r="74" spans="1:8" s="7" customFormat="1" ht="30" customHeight="1" x14ac:dyDescent="0.25">
      <c r="A74" s="45">
        <f t="shared" ref="A74:D76" si="28">SUM(A75)</f>
        <v>0</v>
      </c>
      <c r="B74" s="45">
        <f t="shared" si="28"/>
        <v>0</v>
      </c>
      <c r="C74" s="46">
        <f t="shared" si="28"/>
        <v>0</v>
      </c>
      <c r="D74" s="45">
        <f t="shared" si="28"/>
        <v>1538865</v>
      </c>
      <c r="E74" s="45">
        <f>SUM(E75)</f>
        <v>0</v>
      </c>
      <c r="F74" s="47" t="s">
        <v>56</v>
      </c>
      <c r="G74" s="4">
        <v>7048</v>
      </c>
      <c r="H74" s="5"/>
    </row>
    <row r="75" spans="1:8" ht="30" customHeight="1" x14ac:dyDescent="0.25">
      <c r="A75" s="42">
        <v>0</v>
      </c>
      <c r="B75" s="42">
        <v>0</v>
      </c>
      <c r="C75" s="43">
        <v>0</v>
      </c>
      <c r="D75" s="42">
        <v>1538865</v>
      </c>
      <c r="E75" s="42">
        <v>0</v>
      </c>
      <c r="F75" s="51" t="s">
        <v>57</v>
      </c>
      <c r="G75" s="4">
        <v>70482</v>
      </c>
    </row>
    <row r="76" spans="1:8" s="7" customFormat="1" ht="30" customHeight="1" x14ac:dyDescent="0.25">
      <c r="A76" s="45">
        <f t="shared" si="28"/>
        <v>389849546</v>
      </c>
      <c r="B76" s="45">
        <f t="shared" si="28"/>
        <v>222705304</v>
      </c>
      <c r="C76" s="46">
        <f t="shared" si="28"/>
        <v>152596150</v>
      </c>
      <c r="D76" s="45">
        <f t="shared" si="28"/>
        <v>30219765</v>
      </c>
      <c r="E76" s="45">
        <f>SUM(E77)</f>
        <v>9437123</v>
      </c>
      <c r="F76" s="47" t="s">
        <v>58</v>
      </c>
      <c r="G76" s="4">
        <v>7049</v>
      </c>
      <c r="H76" s="5"/>
    </row>
    <row r="77" spans="1:8" ht="30" customHeight="1" x14ac:dyDescent="0.25">
      <c r="A77" s="42">
        <v>389849546</v>
      </c>
      <c r="B77" s="42">
        <v>222705304</v>
      </c>
      <c r="C77" s="43">
        <v>152596150</v>
      </c>
      <c r="D77" s="42">
        <v>30219765</v>
      </c>
      <c r="E77" s="42">
        <v>9437123</v>
      </c>
      <c r="F77" s="51" t="s">
        <v>58</v>
      </c>
      <c r="G77" s="4" t="s">
        <v>59</v>
      </c>
    </row>
    <row r="78" spans="1:8" s="7" customFormat="1" ht="30" customHeight="1" thickBot="1" x14ac:dyDescent="0.3">
      <c r="A78" s="24">
        <f t="shared" ref="A78:D78" si="29">SUM(A79,A81,A83,A85,A87,A89)</f>
        <v>1265054074</v>
      </c>
      <c r="B78" s="24">
        <f t="shared" si="29"/>
        <v>1792257747</v>
      </c>
      <c r="C78" s="25">
        <f t="shared" si="29"/>
        <v>2315388309</v>
      </c>
      <c r="D78" s="24">
        <f t="shared" si="29"/>
        <v>1771401994</v>
      </c>
      <c r="E78" s="24">
        <f>SUM(E79,E81,E83,E85,E87,E89)</f>
        <v>2240633142</v>
      </c>
      <c r="F78" s="26" t="s">
        <v>60</v>
      </c>
      <c r="G78" s="4">
        <v>705</v>
      </c>
      <c r="H78" s="5" t="s">
        <v>4</v>
      </c>
    </row>
    <row r="79" spans="1:8" s="7" customFormat="1" ht="30" customHeight="1" x14ac:dyDescent="0.25">
      <c r="A79" s="27">
        <f t="shared" ref="A79:D79" si="30">SUM(A80)</f>
        <v>978794886</v>
      </c>
      <c r="B79" s="27">
        <f t="shared" si="30"/>
        <v>1377237389</v>
      </c>
      <c r="C79" s="28">
        <f t="shared" si="30"/>
        <v>1819813999</v>
      </c>
      <c r="D79" s="27">
        <f t="shared" si="30"/>
        <v>1132602186</v>
      </c>
      <c r="E79" s="27">
        <f>SUM(E80)</f>
        <v>1647510159</v>
      </c>
      <c r="F79" s="29" t="s">
        <v>61</v>
      </c>
      <c r="G79" s="4">
        <v>7051</v>
      </c>
      <c r="H79" s="5"/>
    </row>
    <row r="80" spans="1:8" ht="30" customHeight="1" x14ac:dyDescent="0.25">
      <c r="A80" s="42">
        <v>978794886</v>
      </c>
      <c r="B80" s="42">
        <v>1377237389</v>
      </c>
      <c r="C80" s="43">
        <v>1819813999</v>
      </c>
      <c r="D80" s="42">
        <v>1132602186</v>
      </c>
      <c r="E80" s="42">
        <v>1647510159</v>
      </c>
      <c r="F80" s="51" t="s">
        <v>61</v>
      </c>
      <c r="G80" s="4">
        <v>70510</v>
      </c>
    </row>
    <row r="81" spans="1:8" s="7" customFormat="1" ht="30" customHeight="1" x14ac:dyDescent="0.25">
      <c r="A81" s="45">
        <f t="shared" ref="A81:D81" si="31">SUM(A82)</f>
        <v>8655156</v>
      </c>
      <c r="B81" s="45">
        <f t="shared" si="31"/>
        <v>14482338</v>
      </c>
      <c r="C81" s="46">
        <f t="shared" si="31"/>
        <v>127810899</v>
      </c>
      <c r="D81" s="45">
        <f t="shared" si="31"/>
        <v>162593588</v>
      </c>
      <c r="E81" s="45">
        <f>SUM(E82)</f>
        <v>235940647</v>
      </c>
      <c r="F81" s="47" t="s">
        <v>62</v>
      </c>
      <c r="G81" s="4">
        <v>7052</v>
      </c>
      <c r="H81" s="5"/>
    </row>
    <row r="82" spans="1:8" ht="30" customHeight="1" x14ac:dyDescent="0.25">
      <c r="A82" s="42">
        <v>8655156</v>
      </c>
      <c r="B82" s="42">
        <v>14482338</v>
      </c>
      <c r="C82" s="43">
        <v>127810899</v>
      </c>
      <c r="D82" s="42">
        <v>162593588</v>
      </c>
      <c r="E82" s="42">
        <v>235940647</v>
      </c>
      <c r="F82" s="51" t="s">
        <v>62</v>
      </c>
      <c r="G82" s="4">
        <v>70520</v>
      </c>
    </row>
    <row r="83" spans="1:8" s="7" customFormat="1" ht="30" customHeight="1" x14ac:dyDescent="0.25">
      <c r="A83" s="45">
        <f t="shared" ref="A83:D83" si="32">SUM(A84)</f>
        <v>41794681</v>
      </c>
      <c r="B83" s="45">
        <f t="shared" si="32"/>
        <v>41703515</v>
      </c>
      <c r="C83" s="46">
        <f t="shared" si="32"/>
        <v>41003248</v>
      </c>
      <c r="D83" s="45">
        <f t="shared" si="32"/>
        <v>45870791</v>
      </c>
      <c r="E83" s="45">
        <f>SUM(E84)</f>
        <v>33616627</v>
      </c>
      <c r="F83" s="47" t="s">
        <v>63</v>
      </c>
      <c r="G83" s="4">
        <v>7053</v>
      </c>
      <c r="H83" s="5"/>
    </row>
    <row r="84" spans="1:8" ht="30" customHeight="1" x14ac:dyDescent="0.25">
      <c r="A84" s="42">
        <v>41794681</v>
      </c>
      <c r="B84" s="42">
        <v>41703515</v>
      </c>
      <c r="C84" s="43">
        <v>41003248</v>
      </c>
      <c r="D84" s="42">
        <v>45870791</v>
      </c>
      <c r="E84" s="42">
        <v>33616627</v>
      </c>
      <c r="F84" s="51" t="s">
        <v>63</v>
      </c>
      <c r="G84" s="4">
        <v>70530</v>
      </c>
    </row>
    <row r="85" spans="1:8" s="7" customFormat="1" ht="30" customHeight="1" x14ac:dyDescent="0.25">
      <c r="A85" s="45">
        <f t="shared" ref="A85:D85" si="33">SUM(A86)</f>
        <v>153401501</v>
      </c>
      <c r="B85" s="45">
        <f t="shared" si="33"/>
        <v>278903509</v>
      </c>
      <c r="C85" s="46">
        <f t="shared" si="33"/>
        <v>245905036</v>
      </c>
      <c r="D85" s="45">
        <f t="shared" si="33"/>
        <v>344352579</v>
      </c>
      <c r="E85" s="45">
        <f>SUM(E86)</f>
        <v>254833515</v>
      </c>
      <c r="F85" s="47" t="s">
        <v>64</v>
      </c>
      <c r="G85" s="4">
        <v>7054</v>
      </c>
      <c r="H85" s="5"/>
    </row>
    <row r="86" spans="1:8" ht="30" customHeight="1" x14ac:dyDescent="0.25">
      <c r="A86" s="42">
        <v>153401501</v>
      </c>
      <c r="B86" s="42">
        <v>278903509</v>
      </c>
      <c r="C86" s="43">
        <v>245905036</v>
      </c>
      <c r="D86" s="42">
        <v>344352579</v>
      </c>
      <c r="E86" s="42">
        <v>254833515</v>
      </c>
      <c r="F86" s="51" t="s">
        <v>64</v>
      </c>
      <c r="G86" s="4">
        <v>70540</v>
      </c>
    </row>
    <row r="87" spans="1:8" s="7" customFormat="1" ht="30" customHeight="1" x14ac:dyDescent="0.25">
      <c r="A87" s="45">
        <f t="shared" ref="A87:D87" si="34">SUM(A88)</f>
        <v>8595233</v>
      </c>
      <c r="B87" s="45">
        <f t="shared" si="34"/>
        <v>8242329</v>
      </c>
      <c r="C87" s="46">
        <f t="shared" si="34"/>
        <v>7659809</v>
      </c>
      <c r="D87" s="45">
        <f t="shared" si="34"/>
        <v>4098441</v>
      </c>
      <c r="E87" s="45">
        <f>SUM(E88)</f>
        <v>5864839</v>
      </c>
      <c r="F87" s="47" t="s">
        <v>65</v>
      </c>
      <c r="G87" s="4">
        <v>7055</v>
      </c>
      <c r="H87" s="5"/>
    </row>
    <row r="88" spans="1:8" ht="30" customHeight="1" x14ac:dyDescent="0.25">
      <c r="A88" s="42">
        <v>8595233</v>
      </c>
      <c r="B88" s="42">
        <v>8242329</v>
      </c>
      <c r="C88" s="43">
        <v>7659809</v>
      </c>
      <c r="D88" s="42">
        <v>4098441</v>
      </c>
      <c r="E88" s="42">
        <v>5864839</v>
      </c>
      <c r="F88" s="51" t="s">
        <v>65</v>
      </c>
      <c r="G88" s="4">
        <v>70550</v>
      </c>
    </row>
    <row r="89" spans="1:8" s="7" customFormat="1" ht="30" customHeight="1" x14ac:dyDescent="0.25">
      <c r="A89" s="45">
        <f t="shared" ref="A89:D89" si="35">SUM(A90)</f>
        <v>73812617</v>
      </c>
      <c r="B89" s="45">
        <f t="shared" si="35"/>
        <v>71688667</v>
      </c>
      <c r="C89" s="46">
        <f t="shared" si="35"/>
        <v>73195318</v>
      </c>
      <c r="D89" s="45">
        <f t="shared" si="35"/>
        <v>81884409</v>
      </c>
      <c r="E89" s="45">
        <f>SUM(E90)</f>
        <v>62867355</v>
      </c>
      <c r="F89" s="47" t="s">
        <v>66</v>
      </c>
      <c r="G89" s="4">
        <v>7056</v>
      </c>
      <c r="H89" s="5"/>
    </row>
    <row r="90" spans="1:8" ht="30" customHeight="1" x14ac:dyDescent="0.25">
      <c r="A90" s="42">
        <v>73812617</v>
      </c>
      <c r="B90" s="42">
        <v>71688667</v>
      </c>
      <c r="C90" s="43">
        <v>73195318</v>
      </c>
      <c r="D90" s="42">
        <v>81884409</v>
      </c>
      <c r="E90" s="42">
        <v>62867355</v>
      </c>
      <c r="F90" s="51" t="s">
        <v>66</v>
      </c>
      <c r="G90" s="4">
        <v>70560</v>
      </c>
    </row>
    <row r="91" spans="1:8" s="7" customFormat="1" ht="30" customHeight="1" thickBot="1" x14ac:dyDescent="0.3">
      <c r="A91" s="24">
        <f t="shared" ref="A91:D91" si="36">SUM(A92,A94,A96,A98)</f>
        <v>4987659717</v>
      </c>
      <c r="B91" s="24">
        <f t="shared" si="36"/>
        <v>5433586753</v>
      </c>
      <c r="C91" s="25">
        <f t="shared" si="36"/>
        <v>5171851337</v>
      </c>
      <c r="D91" s="24">
        <f t="shared" si="36"/>
        <v>5801776990</v>
      </c>
      <c r="E91" s="24">
        <f>SUM(E92,E94,E96,E98)</f>
        <v>5494508780</v>
      </c>
      <c r="F91" s="26" t="s">
        <v>67</v>
      </c>
      <c r="G91" s="4">
        <v>706</v>
      </c>
      <c r="H91" s="5" t="s">
        <v>4</v>
      </c>
    </row>
    <row r="92" spans="1:8" s="7" customFormat="1" ht="30" customHeight="1" x14ac:dyDescent="0.25">
      <c r="A92" s="27">
        <f t="shared" ref="A92:D92" si="37">SUM(A93)</f>
        <v>2072795770</v>
      </c>
      <c r="B92" s="27">
        <f t="shared" si="37"/>
        <v>2641496995</v>
      </c>
      <c r="C92" s="28">
        <f t="shared" si="37"/>
        <v>2713298111</v>
      </c>
      <c r="D92" s="27">
        <f t="shared" si="37"/>
        <v>3402914755</v>
      </c>
      <c r="E92" s="27">
        <f>SUM(E93)</f>
        <v>3403132673</v>
      </c>
      <c r="F92" s="29" t="s">
        <v>68</v>
      </c>
      <c r="G92" s="4">
        <v>7061</v>
      </c>
      <c r="H92" s="5"/>
    </row>
    <row r="93" spans="1:8" ht="30" customHeight="1" x14ac:dyDescent="0.25">
      <c r="A93" s="42">
        <v>2072795770</v>
      </c>
      <c r="B93" s="42">
        <v>2641496995</v>
      </c>
      <c r="C93" s="43">
        <v>2713298111</v>
      </c>
      <c r="D93" s="42">
        <v>3402914755</v>
      </c>
      <c r="E93" s="42">
        <v>3403132673</v>
      </c>
      <c r="F93" s="51" t="s">
        <v>68</v>
      </c>
      <c r="G93" s="4">
        <v>70610</v>
      </c>
    </row>
    <row r="94" spans="1:8" s="7" customFormat="1" ht="30" customHeight="1" x14ac:dyDescent="0.25">
      <c r="A94" s="45">
        <f t="shared" ref="A94:D94" si="38">SUM(A95)</f>
        <v>2910263947</v>
      </c>
      <c r="B94" s="45">
        <f t="shared" si="38"/>
        <v>2767754965</v>
      </c>
      <c r="C94" s="46">
        <f t="shared" si="38"/>
        <v>2265641303</v>
      </c>
      <c r="D94" s="45">
        <f t="shared" si="38"/>
        <v>2328585756</v>
      </c>
      <c r="E94" s="45">
        <f>SUM(E95)</f>
        <v>1898125287</v>
      </c>
      <c r="F94" s="47" t="s">
        <v>69</v>
      </c>
      <c r="G94" s="4">
        <v>7062</v>
      </c>
      <c r="H94" s="5"/>
    </row>
    <row r="95" spans="1:8" ht="30" customHeight="1" x14ac:dyDescent="0.25">
      <c r="A95" s="42">
        <v>2910263947</v>
      </c>
      <c r="B95" s="42">
        <v>2767754965</v>
      </c>
      <c r="C95" s="43">
        <v>2265641303</v>
      </c>
      <c r="D95" s="42">
        <v>2328585756</v>
      </c>
      <c r="E95" s="42">
        <v>1898125287</v>
      </c>
      <c r="F95" s="51" t="s">
        <v>69</v>
      </c>
      <c r="G95" s="4">
        <v>70620</v>
      </c>
    </row>
    <row r="96" spans="1:8" s="7" customFormat="1" ht="30" customHeight="1" x14ac:dyDescent="0.25">
      <c r="A96" s="45">
        <f t="shared" ref="A96:D98" si="39">SUM(A97)</f>
        <v>4600000</v>
      </c>
      <c r="B96" s="45">
        <f t="shared" si="39"/>
        <v>24334793</v>
      </c>
      <c r="C96" s="46">
        <f t="shared" si="39"/>
        <v>192911923</v>
      </c>
      <c r="D96" s="45">
        <f t="shared" si="39"/>
        <v>70176479</v>
      </c>
      <c r="E96" s="45">
        <f>SUM(E97)</f>
        <v>193250820</v>
      </c>
      <c r="F96" s="47" t="s">
        <v>70</v>
      </c>
      <c r="G96" s="4">
        <v>7063</v>
      </c>
      <c r="H96" s="5"/>
    </row>
    <row r="97" spans="1:8" ht="30" customHeight="1" x14ac:dyDescent="0.25">
      <c r="A97" s="42">
        <v>4600000</v>
      </c>
      <c r="B97" s="42">
        <v>24334793</v>
      </c>
      <c r="C97" s="43">
        <v>192911923</v>
      </c>
      <c r="D97" s="42">
        <v>70176479</v>
      </c>
      <c r="E97" s="42">
        <v>193250820</v>
      </c>
      <c r="F97" s="51" t="s">
        <v>70</v>
      </c>
      <c r="G97" s="4">
        <v>70630</v>
      </c>
    </row>
    <row r="98" spans="1:8" s="7" customFormat="1" ht="30" customHeight="1" x14ac:dyDescent="0.25">
      <c r="A98" s="45">
        <f t="shared" si="39"/>
        <v>0</v>
      </c>
      <c r="B98" s="45">
        <f t="shared" si="39"/>
        <v>0</v>
      </c>
      <c r="C98" s="46">
        <f t="shared" si="39"/>
        <v>0</v>
      </c>
      <c r="D98" s="45">
        <f t="shared" si="39"/>
        <v>100000</v>
      </c>
      <c r="E98" s="45">
        <f>SUM(E99)</f>
        <v>0</v>
      </c>
      <c r="F98" s="47" t="s">
        <v>71</v>
      </c>
      <c r="G98" s="4">
        <v>7064</v>
      </c>
      <c r="H98" s="5"/>
    </row>
    <row r="99" spans="1:8" ht="30" customHeight="1" x14ac:dyDescent="0.25">
      <c r="A99" s="42">
        <v>0</v>
      </c>
      <c r="B99" s="42">
        <v>0</v>
      </c>
      <c r="C99" s="43">
        <v>0</v>
      </c>
      <c r="D99" s="42">
        <v>100000</v>
      </c>
      <c r="E99" s="42">
        <v>0</v>
      </c>
      <c r="F99" s="51" t="s">
        <v>71</v>
      </c>
      <c r="G99" s="4">
        <v>70640</v>
      </c>
    </row>
    <row r="100" spans="1:8" s="7" customFormat="1" ht="30" customHeight="1" thickBot="1" x14ac:dyDescent="0.3">
      <c r="A100" s="24">
        <f t="shared" ref="A100:D100" si="40">SUM(A101,A105,A110,A115,A117,A119)</f>
        <v>9344489574</v>
      </c>
      <c r="B100" s="24">
        <f t="shared" si="40"/>
        <v>9226495707</v>
      </c>
      <c r="C100" s="25">
        <f t="shared" si="40"/>
        <v>8251090441</v>
      </c>
      <c r="D100" s="24">
        <f t="shared" si="40"/>
        <v>7904986930</v>
      </c>
      <c r="E100" s="24">
        <f>SUM(E101,E105,E110,E115,E117,E119)</f>
        <v>7478794507</v>
      </c>
      <c r="F100" s="26" t="s">
        <v>72</v>
      </c>
      <c r="G100" s="4">
        <v>707</v>
      </c>
      <c r="H100" s="5" t="s">
        <v>4</v>
      </c>
    </row>
    <row r="101" spans="1:8" s="7" customFormat="1" ht="30" customHeight="1" x14ac:dyDescent="0.25">
      <c r="A101" s="27">
        <f t="shared" ref="A101:D101" si="41">SUM(A102:A104)</f>
        <v>908539980</v>
      </c>
      <c r="B101" s="27">
        <f t="shared" si="41"/>
        <v>1013801255</v>
      </c>
      <c r="C101" s="28">
        <f t="shared" si="41"/>
        <v>1099535673</v>
      </c>
      <c r="D101" s="27">
        <f t="shared" si="41"/>
        <v>2734903883</v>
      </c>
      <c r="E101" s="27">
        <f>SUM(E102:E104)</f>
        <v>2728067466</v>
      </c>
      <c r="F101" s="29" t="s">
        <v>73</v>
      </c>
      <c r="G101" s="4">
        <v>7071</v>
      </c>
      <c r="H101" s="5"/>
    </row>
    <row r="102" spans="1:8" ht="30" customHeight="1" x14ac:dyDescent="0.25">
      <c r="A102" s="30">
        <v>690333675</v>
      </c>
      <c r="B102" s="30">
        <v>800401082</v>
      </c>
      <c r="C102" s="31">
        <v>883168928</v>
      </c>
      <c r="D102" s="30">
        <v>2683100295</v>
      </c>
      <c r="E102" s="30">
        <v>2653111716</v>
      </c>
      <c r="F102" s="32" t="s">
        <v>74</v>
      </c>
      <c r="G102" s="4">
        <v>70711</v>
      </c>
    </row>
    <row r="103" spans="1:8" ht="30" customHeight="1" x14ac:dyDescent="0.25">
      <c r="A103" s="30">
        <v>169978880</v>
      </c>
      <c r="B103" s="30">
        <v>164605184</v>
      </c>
      <c r="C103" s="31">
        <v>167108134</v>
      </c>
      <c r="D103" s="30">
        <v>51803588</v>
      </c>
      <c r="E103" s="30">
        <v>74955750</v>
      </c>
      <c r="F103" s="32" t="s">
        <v>75</v>
      </c>
      <c r="G103" s="4">
        <v>70712</v>
      </c>
    </row>
    <row r="104" spans="1:8" ht="30" customHeight="1" x14ac:dyDescent="0.25">
      <c r="A104" s="30">
        <v>48227425</v>
      </c>
      <c r="B104" s="30">
        <v>48794989</v>
      </c>
      <c r="C104" s="31">
        <v>49258611</v>
      </c>
      <c r="D104" s="30">
        <v>0</v>
      </c>
      <c r="E104" s="30">
        <v>0</v>
      </c>
      <c r="F104" s="32" t="s">
        <v>76</v>
      </c>
      <c r="G104" s="4">
        <v>70713</v>
      </c>
    </row>
    <row r="105" spans="1:8" s="7" customFormat="1" ht="30" customHeight="1" x14ac:dyDescent="0.25">
      <c r="A105" s="45">
        <f t="shared" ref="A105:D105" si="42">SUM(A106:A109)</f>
        <v>1861194242</v>
      </c>
      <c r="B105" s="45">
        <f t="shared" si="42"/>
        <v>1820724284</v>
      </c>
      <c r="C105" s="46">
        <f t="shared" si="42"/>
        <v>1831821862</v>
      </c>
      <c r="D105" s="45">
        <f t="shared" si="42"/>
        <v>1007368893</v>
      </c>
      <c r="E105" s="45">
        <f t="shared" ref="E105" si="43">SUM(E106:E109)</f>
        <v>892701769</v>
      </c>
      <c r="F105" s="47" t="s">
        <v>77</v>
      </c>
      <c r="G105" s="4">
        <v>7072</v>
      </c>
      <c r="H105" s="5"/>
    </row>
    <row r="106" spans="1:8" ht="30" customHeight="1" x14ac:dyDescent="0.25">
      <c r="A106" s="30">
        <v>1064615185</v>
      </c>
      <c r="B106" s="30">
        <v>1055075674</v>
      </c>
      <c r="C106" s="31">
        <v>1044502315</v>
      </c>
      <c r="D106" s="30">
        <v>962709408</v>
      </c>
      <c r="E106" s="30">
        <v>870209982</v>
      </c>
      <c r="F106" s="32" t="s">
        <v>78</v>
      </c>
      <c r="G106" s="4">
        <v>70721</v>
      </c>
    </row>
    <row r="107" spans="1:8" ht="30" customHeight="1" x14ac:dyDescent="0.25">
      <c r="A107" s="33">
        <v>666175100</v>
      </c>
      <c r="B107" s="33">
        <v>639420790</v>
      </c>
      <c r="C107" s="34">
        <v>658552133</v>
      </c>
      <c r="D107" s="33">
        <v>20301383</v>
      </c>
      <c r="E107" s="33">
        <v>4474320</v>
      </c>
      <c r="F107" s="35" t="s">
        <v>79</v>
      </c>
      <c r="G107" s="4">
        <v>70722</v>
      </c>
    </row>
    <row r="108" spans="1:8" s="7" customFormat="1" ht="30" customHeight="1" x14ac:dyDescent="0.25">
      <c r="A108" s="33">
        <v>17974188</v>
      </c>
      <c r="B108" s="33">
        <v>17966583</v>
      </c>
      <c r="C108" s="34">
        <v>17959200</v>
      </c>
      <c r="D108" s="33">
        <v>12539516</v>
      </c>
      <c r="E108" s="33">
        <v>10101310</v>
      </c>
      <c r="F108" s="35" t="s">
        <v>80</v>
      </c>
      <c r="G108" s="4">
        <v>70723</v>
      </c>
      <c r="H108" s="5"/>
    </row>
    <row r="109" spans="1:8" s="7" customFormat="1" ht="30" customHeight="1" x14ac:dyDescent="0.25">
      <c r="A109" s="48">
        <v>112429769</v>
      </c>
      <c r="B109" s="48">
        <v>108261237</v>
      </c>
      <c r="C109" s="49">
        <v>110808214</v>
      </c>
      <c r="D109" s="48">
        <v>11818586</v>
      </c>
      <c r="E109" s="48">
        <v>7916157</v>
      </c>
      <c r="F109" s="50" t="s">
        <v>81</v>
      </c>
      <c r="G109" s="4">
        <v>70724</v>
      </c>
      <c r="H109" s="5"/>
    </row>
    <row r="110" spans="1:8" s="7" customFormat="1" ht="30" customHeight="1" x14ac:dyDescent="0.25">
      <c r="A110" s="45">
        <f t="shared" ref="A110:D110" si="44">SUM(A111:A114)</f>
        <v>6180809213</v>
      </c>
      <c r="B110" s="45">
        <f t="shared" si="44"/>
        <v>6001597932</v>
      </c>
      <c r="C110" s="46">
        <f t="shared" si="44"/>
        <v>4911675239</v>
      </c>
      <c r="D110" s="45">
        <f t="shared" si="44"/>
        <v>3810913123</v>
      </c>
      <c r="E110" s="45">
        <f t="shared" ref="E110" si="45">SUM(E111:E114)</f>
        <v>3475840381</v>
      </c>
      <c r="F110" s="47" t="s">
        <v>82</v>
      </c>
      <c r="G110" s="4">
        <v>7073</v>
      </c>
      <c r="H110" s="5"/>
    </row>
    <row r="111" spans="1:8" s="7" customFormat="1" ht="30" customHeight="1" x14ac:dyDescent="0.25">
      <c r="A111" s="30">
        <v>5522663112</v>
      </c>
      <c r="B111" s="30">
        <v>5332243662</v>
      </c>
      <c r="C111" s="31">
        <v>4249643169</v>
      </c>
      <c r="D111" s="30">
        <v>3206077602</v>
      </c>
      <c r="E111" s="30">
        <v>2984162811</v>
      </c>
      <c r="F111" s="32" t="s">
        <v>83</v>
      </c>
      <c r="G111" s="4">
        <v>70731</v>
      </c>
      <c r="H111" s="5"/>
    </row>
    <row r="112" spans="1:8" s="7" customFormat="1" ht="30" customHeight="1" x14ac:dyDescent="0.25">
      <c r="A112" s="33">
        <v>588453377</v>
      </c>
      <c r="B112" s="33">
        <v>600240829</v>
      </c>
      <c r="C112" s="34">
        <v>593363881</v>
      </c>
      <c r="D112" s="33">
        <v>564693391</v>
      </c>
      <c r="E112" s="33">
        <v>449855025</v>
      </c>
      <c r="F112" s="32" t="s">
        <v>84</v>
      </c>
      <c r="G112" s="4">
        <v>70732</v>
      </c>
      <c r="H112" s="5"/>
    </row>
    <row r="113" spans="1:8" s="7" customFormat="1" ht="30" customHeight="1" x14ac:dyDescent="0.25">
      <c r="A113" s="33">
        <v>35037264</v>
      </c>
      <c r="B113" s="33">
        <v>34661728</v>
      </c>
      <c r="C113" s="34">
        <v>34416247</v>
      </c>
      <c r="D113" s="33">
        <v>0</v>
      </c>
      <c r="E113" s="33">
        <v>0</v>
      </c>
      <c r="F113" s="32" t="s">
        <v>85</v>
      </c>
      <c r="G113" s="4">
        <v>70733</v>
      </c>
      <c r="H113" s="5"/>
    </row>
    <row r="114" spans="1:8" s="7" customFormat="1" ht="30" customHeight="1" x14ac:dyDescent="0.25">
      <c r="A114" s="48">
        <v>34655460</v>
      </c>
      <c r="B114" s="48">
        <v>34451713</v>
      </c>
      <c r="C114" s="49">
        <v>34251942</v>
      </c>
      <c r="D114" s="48">
        <v>40142130</v>
      </c>
      <c r="E114" s="48">
        <v>41822545</v>
      </c>
      <c r="F114" s="50" t="s">
        <v>86</v>
      </c>
      <c r="G114" s="4">
        <v>70734</v>
      </c>
      <c r="H114" s="5"/>
    </row>
    <row r="115" spans="1:8" s="7" customFormat="1" ht="30" customHeight="1" x14ac:dyDescent="0.25">
      <c r="A115" s="45">
        <f t="shared" ref="A115:D115" si="46">SUM(A116)</f>
        <v>183042803</v>
      </c>
      <c r="B115" s="45">
        <f t="shared" si="46"/>
        <v>195421659</v>
      </c>
      <c r="C115" s="46">
        <f t="shared" si="46"/>
        <v>219353028</v>
      </c>
      <c r="D115" s="45">
        <f t="shared" si="46"/>
        <v>173146588</v>
      </c>
      <c r="E115" s="45">
        <f>SUM(E116)</f>
        <v>184214940</v>
      </c>
      <c r="F115" s="47" t="s">
        <v>87</v>
      </c>
      <c r="G115" s="4">
        <v>7074</v>
      </c>
      <c r="H115" s="5"/>
    </row>
    <row r="116" spans="1:8" s="7" customFormat="1" ht="30" customHeight="1" x14ac:dyDescent="0.25">
      <c r="A116" s="42">
        <v>183042803</v>
      </c>
      <c r="B116" s="42">
        <v>195421659</v>
      </c>
      <c r="C116" s="43">
        <v>219353028</v>
      </c>
      <c r="D116" s="42">
        <v>173146588</v>
      </c>
      <c r="E116" s="42">
        <v>184214940</v>
      </c>
      <c r="F116" s="51" t="s">
        <v>88</v>
      </c>
      <c r="G116" s="4">
        <v>70740</v>
      </c>
      <c r="H116" s="5"/>
    </row>
    <row r="117" spans="1:8" s="7" customFormat="1" ht="30" customHeight="1" x14ac:dyDescent="0.25">
      <c r="A117" s="45">
        <f t="shared" ref="A117:D117" si="47">SUM(A118)</f>
        <v>4659217</v>
      </c>
      <c r="B117" s="45">
        <f t="shared" si="47"/>
        <v>4651305</v>
      </c>
      <c r="C117" s="46">
        <f t="shared" si="47"/>
        <v>7974592</v>
      </c>
      <c r="D117" s="45">
        <f t="shared" si="47"/>
        <v>3434345</v>
      </c>
      <c r="E117" s="45">
        <f>SUM(E118)</f>
        <v>3166397</v>
      </c>
      <c r="F117" s="47" t="s">
        <v>89</v>
      </c>
      <c r="G117" s="4">
        <v>7075</v>
      </c>
      <c r="H117" s="5"/>
    </row>
    <row r="118" spans="1:8" s="7" customFormat="1" ht="30" customHeight="1" x14ac:dyDescent="0.25">
      <c r="A118" s="42">
        <v>4659217</v>
      </c>
      <c r="B118" s="42">
        <v>4651305</v>
      </c>
      <c r="C118" s="43">
        <v>7974592</v>
      </c>
      <c r="D118" s="42">
        <v>3434345</v>
      </c>
      <c r="E118" s="42">
        <v>3166397</v>
      </c>
      <c r="F118" s="51" t="s">
        <v>89</v>
      </c>
      <c r="G118" s="4">
        <v>70750</v>
      </c>
      <c r="H118" s="5"/>
    </row>
    <row r="119" spans="1:8" s="7" customFormat="1" ht="30" customHeight="1" x14ac:dyDescent="0.25">
      <c r="A119" s="45">
        <f t="shared" ref="A119:D119" si="48">SUM(A120)</f>
        <v>206244119</v>
      </c>
      <c r="B119" s="45">
        <f t="shared" si="48"/>
        <v>190299272</v>
      </c>
      <c r="C119" s="46">
        <f t="shared" si="48"/>
        <v>180730047</v>
      </c>
      <c r="D119" s="45">
        <f t="shared" si="48"/>
        <v>175220098</v>
      </c>
      <c r="E119" s="45">
        <f>SUM(E120)</f>
        <v>194803554</v>
      </c>
      <c r="F119" s="47" t="s">
        <v>90</v>
      </c>
      <c r="G119" s="4">
        <v>7076</v>
      </c>
      <c r="H119" s="5"/>
    </row>
    <row r="120" spans="1:8" s="7" customFormat="1" ht="30" customHeight="1" x14ac:dyDescent="0.25">
      <c r="A120" s="42">
        <v>206244119</v>
      </c>
      <c r="B120" s="42">
        <v>190299272</v>
      </c>
      <c r="C120" s="43">
        <v>180730047</v>
      </c>
      <c r="D120" s="42">
        <v>175220098</v>
      </c>
      <c r="E120" s="42">
        <v>194803554</v>
      </c>
      <c r="F120" s="51" t="s">
        <v>90</v>
      </c>
      <c r="G120" s="4">
        <v>70760</v>
      </c>
      <c r="H120" s="5"/>
    </row>
    <row r="121" spans="1:8" s="7" customFormat="1" ht="30" customHeight="1" thickBot="1" x14ac:dyDescent="0.3">
      <c r="A121" s="24">
        <f t="shared" ref="A121:D121" si="49">SUM(A122,A124,A126,A128,A130)</f>
        <v>1535302812</v>
      </c>
      <c r="B121" s="24">
        <f t="shared" si="49"/>
        <v>1680089447</v>
      </c>
      <c r="C121" s="25">
        <f t="shared" si="49"/>
        <v>1186104486</v>
      </c>
      <c r="D121" s="24">
        <f t="shared" si="49"/>
        <v>1164746122</v>
      </c>
      <c r="E121" s="24">
        <f>SUM(E122,E124,E126,E128,E130)</f>
        <v>1223158264</v>
      </c>
      <c r="F121" s="26" t="s">
        <v>91</v>
      </c>
      <c r="G121" s="4">
        <v>708</v>
      </c>
      <c r="H121" s="5" t="s">
        <v>4</v>
      </c>
    </row>
    <row r="122" spans="1:8" s="7" customFormat="1" ht="30" customHeight="1" x14ac:dyDescent="0.25">
      <c r="A122" s="27">
        <f t="shared" ref="A122:D122" si="50">SUM(A123)</f>
        <v>557773799</v>
      </c>
      <c r="B122" s="27">
        <f t="shared" si="50"/>
        <v>703311964</v>
      </c>
      <c r="C122" s="28">
        <f t="shared" si="50"/>
        <v>392283572</v>
      </c>
      <c r="D122" s="27">
        <f t="shared" si="50"/>
        <v>433898563</v>
      </c>
      <c r="E122" s="27">
        <f>SUM(E123)</f>
        <v>589532679</v>
      </c>
      <c r="F122" s="29" t="s">
        <v>92</v>
      </c>
      <c r="G122" s="4">
        <v>7081</v>
      </c>
      <c r="H122" s="5"/>
    </row>
    <row r="123" spans="1:8" s="7" customFormat="1" ht="30" customHeight="1" x14ac:dyDescent="0.25">
      <c r="A123" s="42">
        <v>557773799</v>
      </c>
      <c r="B123" s="42">
        <v>703311964</v>
      </c>
      <c r="C123" s="43">
        <v>392283572</v>
      </c>
      <c r="D123" s="42">
        <v>433898563</v>
      </c>
      <c r="E123" s="42">
        <v>589532679</v>
      </c>
      <c r="F123" s="51" t="s">
        <v>92</v>
      </c>
      <c r="G123" s="4">
        <v>70810</v>
      </c>
      <c r="H123" s="5"/>
    </row>
    <row r="124" spans="1:8" s="7" customFormat="1" ht="30" customHeight="1" x14ac:dyDescent="0.25">
      <c r="A124" s="45">
        <f t="shared" ref="A124:D124" si="51">SUM(A125)</f>
        <v>185910752</v>
      </c>
      <c r="B124" s="45">
        <f t="shared" si="51"/>
        <v>184248307</v>
      </c>
      <c r="C124" s="46">
        <f t="shared" si="51"/>
        <v>97354656</v>
      </c>
      <c r="D124" s="45">
        <f t="shared" si="51"/>
        <v>73353933</v>
      </c>
      <c r="E124" s="45">
        <f>SUM(E125)</f>
        <v>75089686</v>
      </c>
      <c r="F124" s="47" t="s">
        <v>93</v>
      </c>
      <c r="G124" s="4">
        <v>7082</v>
      </c>
      <c r="H124" s="5"/>
    </row>
    <row r="125" spans="1:8" s="7" customFormat="1" ht="30" customHeight="1" x14ac:dyDescent="0.25">
      <c r="A125" s="42">
        <v>185910752</v>
      </c>
      <c r="B125" s="42">
        <v>184248307</v>
      </c>
      <c r="C125" s="43">
        <v>97354656</v>
      </c>
      <c r="D125" s="42">
        <v>73353933</v>
      </c>
      <c r="E125" s="42">
        <v>75089686</v>
      </c>
      <c r="F125" s="51" t="s">
        <v>93</v>
      </c>
      <c r="G125" s="4">
        <v>70820</v>
      </c>
      <c r="H125" s="5"/>
    </row>
    <row r="126" spans="1:8" s="7" customFormat="1" ht="30" customHeight="1" x14ac:dyDescent="0.25">
      <c r="A126" s="45">
        <f t="shared" ref="A126:D126" si="52">SUM(A127)</f>
        <v>134002785</v>
      </c>
      <c r="B126" s="45">
        <f t="shared" si="52"/>
        <v>137342086</v>
      </c>
      <c r="C126" s="46">
        <f t="shared" si="52"/>
        <v>132213300</v>
      </c>
      <c r="D126" s="45">
        <f t="shared" si="52"/>
        <v>115974262</v>
      </c>
      <c r="E126" s="45">
        <f>SUM(E127)</f>
        <v>95808655</v>
      </c>
      <c r="F126" s="47" t="s">
        <v>94</v>
      </c>
      <c r="G126" s="4">
        <v>7083</v>
      </c>
      <c r="H126" s="5"/>
    </row>
    <row r="127" spans="1:8" s="7" customFormat="1" ht="30" customHeight="1" x14ac:dyDescent="0.25">
      <c r="A127" s="42">
        <v>134002785</v>
      </c>
      <c r="B127" s="42">
        <v>137342086</v>
      </c>
      <c r="C127" s="43">
        <v>132213300</v>
      </c>
      <c r="D127" s="42">
        <v>115974262</v>
      </c>
      <c r="E127" s="42">
        <v>95808655</v>
      </c>
      <c r="F127" s="51" t="s">
        <v>94</v>
      </c>
      <c r="G127" s="4">
        <v>70830</v>
      </c>
      <c r="H127" s="5"/>
    </row>
    <row r="128" spans="1:8" s="7" customFormat="1" ht="30" customHeight="1" x14ac:dyDescent="0.25">
      <c r="A128" s="45">
        <f t="shared" ref="A128:D128" si="53">SUM(A129)</f>
        <v>538263680</v>
      </c>
      <c r="B128" s="45">
        <f t="shared" si="53"/>
        <v>544160181</v>
      </c>
      <c r="C128" s="46">
        <f t="shared" si="53"/>
        <v>447574094</v>
      </c>
      <c r="D128" s="45">
        <f t="shared" si="53"/>
        <v>426668637</v>
      </c>
      <c r="E128" s="45">
        <f>SUM(E129)</f>
        <v>397552932</v>
      </c>
      <c r="F128" s="47" t="s">
        <v>95</v>
      </c>
      <c r="G128" s="4">
        <v>7084</v>
      </c>
      <c r="H128" s="5"/>
    </row>
    <row r="129" spans="1:8" s="7" customFormat="1" ht="30" customHeight="1" x14ac:dyDescent="0.25">
      <c r="A129" s="42">
        <v>538263680</v>
      </c>
      <c r="B129" s="42">
        <v>544160181</v>
      </c>
      <c r="C129" s="43">
        <v>447574094</v>
      </c>
      <c r="D129" s="42">
        <v>426668637</v>
      </c>
      <c r="E129" s="42">
        <v>397552932</v>
      </c>
      <c r="F129" s="51" t="s">
        <v>95</v>
      </c>
      <c r="G129" s="4">
        <v>70840</v>
      </c>
      <c r="H129" s="5"/>
    </row>
    <row r="130" spans="1:8" s="7" customFormat="1" ht="42.75" customHeight="1" x14ac:dyDescent="0.25">
      <c r="A130" s="45">
        <f t="shared" ref="A130:D130" si="54">SUM(A131)</f>
        <v>119351796</v>
      </c>
      <c r="B130" s="45">
        <f t="shared" si="54"/>
        <v>111026909</v>
      </c>
      <c r="C130" s="46">
        <f t="shared" si="54"/>
        <v>116678864</v>
      </c>
      <c r="D130" s="45">
        <f t="shared" si="54"/>
        <v>114850727</v>
      </c>
      <c r="E130" s="45">
        <f>SUM(E131)</f>
        <v>65174312</v>
      </c>
      <c r="F130" s="47" t="s">
        <v>96</v>
      </c>
      <c r="G130" s="4">
        <v>7086</v>
      </c>
      <c r="H130" s="5"/>
    </row>
    <row r="131" spans="1:8" s="7" customFormat="1" ht="30" customHeight="1" x14ac:dyDescent="0.25">
      <c r="A131" s="42">
        <v>119351796</v>
      </c>
      <c r="B131" s="42">
        <v>111026909</v>
      </c>
      <c r="C131" s="43">
        <v>116678864</v>
      </c>
      <c r="D131" s="42">
        <v>114850727</v>
      </c>
      <c r="E131" s="42">
        <v>65174312</v>
      </c>
      <c r="F131" s="51" t="s">
        <v>96</v>
      </c>
      <c r="G131" s="4">
        <v>70860</v>
      </c>
      <c r="H131" s="5"/>
    </row>
    <row r="132" spans="1:8" s="7" customFormat="1" ht="30" customHeight="1" thickBot="1" x14ac:dyDescent="0.3">
      <c r="A132" s="24">
        <f>SUM(A133,A136,A139,A141,A143,A145,A147,A149)</f>
        <v>5214020569</v>
      </c>
      <c r="B132" s="24">
        <f>SUM(B133,B136,B139,B141,B143,B145,B147,B149)</f>
        <v>5483447578</v>
      </c>
      <c r="C132" s="25">
        <f>SUM(C133,C136,C139,C141,C143,C145,C147,C149)</f>
        <v>5404309517</v>
      </c>
      <c r="D132" s="24">
        <f>SUM(D133,D136,D139,D141,D143,D145,D147,D149)</f>
        <v>4734487639</v>
      </c>
      <c r="E132" s="24">
        <f>SUM(E133,E136,E139,E141,E143,E145,E147,E149)</f>
        <v>4817365412</v>
      </c>
      <c r="F132" s="26" t="s">
        <v>97</v>
      </c>
      <c r="G132" s="4">
        <v>709</v>
      </c>
      <c r="H132" s="5" t="s">
        <v>4</v>
      </c>
    </row>
    <row r="133" spans="1:8" s="7" customFormat="1" ht="30" customHeight="1" x14ac:dyDescent="0.25">
      <c r="A133" s="27">
        <f t="shared" ref="A133:E133" si="55">SUM(A134:A135)</f>
        <v>1432261562</v>
      </c>
      <c r="B133" s="27">
        <f t="shared" si="55"/>
        <v>1432229420</v>
      </c>
      <c r="C133" s="28">
        <f t="shared" si="55"/>
        <v>1432197645</v>
      </c>
      <c r="D133" s="27">
        <f t="shared" si="55"/>
        <v>1304660777</v>
      </c>
      <c r="E133" s="27">
        <f t="shared" si="55"/>
        <v>1286641115</v>
      </c>
      <c r="F133" s="29" t="s">
        <v>98</v>
      </c>
      <c r="G133" s="4">
        <v>7091</v>
      </c>
      <c r="H133" s="5"/>
    </row>
    <row r="134" spans="1:8" s="7" customFormat="1" ht="30" customHeight="1" x14ac:dyDescent="0.25">
      <c r="A134" s="30">
        <v>193666930</v>
      </c>
      <c r="B134" s="30">
        <v>193658002</v>
      </c>
      <c r="C134" s="31">
        <v>193649165</v>
      </c>
      <c r="D134" s="30">
        <v>181244823</v>
      </c>
      <c r="E134" s="30">
        <v>173017863</v>
      </c>
      <c r="F134" s="32" t="s">
        <v>99</v>
      </c>
      <c r="G134" s="4">
        <v>70911</v>
      </c>
      <c r="H134" s="5"/>
    </row>
    <row r="135" spans="1:8" s="7" customFormat="1" ht="30" customHeight="1" x14ac:dyDescent="0.25">
      <c r="A135" s="48">
        <v>1238594632</v>
      </c>
      <c r="B135" s="48">
        <v>1238571418</v>
      </c>
      <c r="C135" s="49">
        <v>1238548480</v>
      </c>
      <c r="D135" s="48">
        <v>1123415954</v>
      </c>
      <c r="E135" s="48">
        <v>1113623252</v>
      </c>
      <c r="F135" s="50" t="s">
        <v>100</v>
      </c>
      <c r="G135" s="4">
        <v>70912</v>
      </c>
      <c r="H135" s="5"/>
    </row>
    <row r="136" spans="1:8" s="7" customFormat="1" ht="30" customHeight="1" x14ac:dyDescent="0.25">
      <c r="A136" s="45">
        <f t="shared" ref="A136:D136" si="56">SUM(A137:A138)</f>
        <v>1111238102</v>
      </c>
      <c r="B136" s="45">
        <f t="shared" si="56"/>
        <v>1110428094</v>
      </c>
      <c r="C136" s="46">
        <f t="shared" si="56"/>
        <v>1110251446</v>
      </c>
      <c r="D136" s="45">
        <f t="shared" si="56"/>
        <v>1051512661</v>
      </c>
      <c r="E136" s="45">
        <f>SUM(E137:E138)</f>
        <v>964306758</v>
      </c>
      <c r="F136" s="47" t="s">
        <v>101</v>
      </c>
      <c r="G136" s="4">
        <v>7092</v>
      </c>
      <c r="H136" s="5"/>
    </row>
    <row r="137" spans="1:8" s="7" customFormat="1" ht="30" customHeight="1" x14ac:dyDescent="0.25">
      <c r="A137" s="55">
        <v>1111238102</v>
      </c>
      <c r="B137" s="55">
        <v>1110428094</v>
      </c>
      <c r="C137" s="56">
        <v>1110251446</v>
      </c>
      <c r="D137" s="55">
        <v>1040045065</v>
      </c>
      <c r="E137" s="55">
        <v>964306758</v>
      </c>
      <c r="F137" s="57" t="s">
        <v>101</v>
      </c>
      <c r="G137" s="4">
        <v>70921</v>
      </c>
      <c r="H137" s="5"/>
    </row>
    <row r="138" spans="1:8" s="7" customFormat="1" ht="30" customHeight="1" x14ac:dyDescent="0.25">
      <c r="A138" s="33">
        <v>0</v>
      </c>
      <c r="B138" s="33">
        <v>0</v>
      </c>
      <c r="C138" s="34">
        <v>0</v>
      </c>
      <c r="D138" s="33">
        <v>11467596</v>
      </c>
      <c r="E138" s="33">
        <v>0</v>
      </c>
      <c r="F138" s="35" t="s">
        <v>102</v>
      </c>
      <c r="G138" s="4">
        <v>70922</v>
      </c>
      <c r="H138" s="5"/>
    </row>
    <row r="139" spans="1:8" s="7" customFormat="1" ht="30" customHeight="1" x14ac:dyDescent="0.25">
      <c r="A139" s="45">
        <f t="shared" ref="A139:D139" si="57">SUM(A140)</f>
        <v>161856906</v>
      </c>
      <c r="B139" s="45">
        <f t="shared" si="57"/>
        <v>162013065</v>
      </c>
      <c r="C139" s="46">
        <f t="shared" si="57"/>
        <v>164226716</v>
      </c>
      <c r="D139" s="45">
        <f t="shared" si="57"/>
        <v>164967783</v>
      </c>
      <c r="E139" s="45">
        <f>SUM(E140)</f>
        <v>145090765</v>
      </c>
      <c r="F139" s="47" t="s">
        <v>102</v>
      </c>
      <c r="G139" s="4">
        <v>7093</v>
      </c>
      <c r="H139" s="5"/>
    </row>
    <row r="140" spans="1:8" s="7" customFormat="1" ht="30" customHeight="1" x14ac:dyDescent="0.25">
      <c r="A140" s="42">
        <v>161856906</v>
      </c>
      <c r="B140" s="42">
        <v>162013065</v>
      </c>
      <c r="C140" s="43">
        <v>164226716</v>
      </c>
      <c r="D140" s="42">
        <v>164967783</v>
      </c>
      <c r="E140" s="42">
        <v>145090765</v>
      </c>
      <c r="F140" s="51" t="s">
        <v>102</v>
      </c>
      <c r="G140" s="4">
        <v>70930</v>
      </c>
      <c r="H140" s="5"/>
    </row>
    <row r="141" spans="1:8" s="7" customFormat="1" ht="30" customHeight="1" x14ac:dyDescent="0.25">
      <c r="A141" s="45">
        <f>SUM(A142:A142)</f>
        <v>863670003</v>
      </c>
      <c r="B141" s="45">
        <f>SUM(B142:B142)</f>
        <v>871904514</v>
      </c>
      <c r="C141" s="46">
        <f>SUM(C142:C142)</f>
        <v>709109176</v>
      </c>
      <c r="D141" s="45">
        <f>SUM(D142:D142)</f>
        <v>686649512</v>
      </c>
      <c r="E141" s="45">
        <f>SUM(E142:E142)</f>
        <v>652773796</v>
      </c>
      <c r="F141" s="47" t="s">
        <v>103</v>
      </c>
      <c r="G141" s="4">
        <v>7094</v>
      </c>
      <c r="H141" s="5"/>
    </row>
    <row r="142" spans="1:8" s="7" customFormat="1" ht="30" customHeight="1" x14ac:dyDescent="0.25">
      <c r="A142" s="42">
        <v>863670003</v>
      </c>
      <c r="B142" s="42">
        <v>871904514</v>
      </c>
      <c r="C142" s="43">
        <v>709109176</v>
      </c>
      <c r="D142" s="42">
        <v>686649512</v>
      </c>
      <c r="E142" s="42">
        <v>652773796</v>
      </c>
      <c r="F142" s="51" t="s">
        <v>103</v>
      </c>
      <c r="G142" s="4">
        <v>70941</v>
      </c>
      <c r="H142" s="5"/>
    </row>
    <row r="143" spans="1:8" s="7" customFormat="1" ht="30" customHeight="1" x14ac:dyDescent="0.25">
      <c r="A143" s="45">
        <f t="shared" ref="A143:D143" si="58">SUM(A144)</f>
        <v>302136424</v>
      </c>
      <c r="B143" s="45">
        <f t="shared" si="58"/>
        <v>434240011</v>
      </c>
      <c r="C143" s="46">
        <f t="shared" si="58"/>
        <v>518790522</v>
      </c>
      <c r="D143" s="45">
        <f t="shared" si="58"/>
        <v>334530657</v>
      </c>
      <c r="E143" s="45">
        <f>SUM(E144)</f>
        <v>556522035</v>
      </c>
      <c r="F143" s="47" t="s">
        <v>104</v>
      </c>
      <c r="G143" s="4">
        <v>7095</v>
      </c>
      <c r="H143" s="5"/>
    </row>
    <row r="144" spans="1:8" s="7" customFormat="1" ht="30" customHeight="1" x14ac:dyDescent="0.25">
      <c r="A144" s="42">
        <v>302136424</v>
      </c>
      <c r="B144" s="42">
        <v>434240011</v>
      </c>
      <c r="C144" s="43">
        <v>518790522</v>
      </c>
      <c r="D144" s="42">
        <v>334530657</v>
      </c>
      <c r="E144" s="42">
        <v>556522035</v>
      </c>
      <c r="F144" s="51" t="s">
        <v>104</v>
      </c>
      <c r="G144" s="4">
        <v>70950</v>
      </c>
      <c r="H144" s="5"/>
    </row>
    <row r="145" spans="1:8" s="7" customFormat="1" ht="30" customHeight="1" x14ac:dyDescent="0.25">
      <c r="A145" s="45">
        <f t="shared" ref="A145:D145" si="59">SUM(A146)</f>
        <v>66873464</v>
      </c>
      <c r="B145" s="45">
        <f t="shared" si="59"/>
        <v>96943572</v>
      </c>
      <c r="C145" s="46">
        <f t="shared" si="59"/>
        <v>106158027</v>
      </c>
      <c r="D145" s="45">
        <f t="shared" si="59"/>
        <v>97277379</v>
      </c>
      <c r="E145" s="45">
        <f>SUM(E146)</f>
        <v>140864546</v>
      </c>
      <c r="F145" s="47" t="s">
        <v>105</v>
      </c>
      <c r="G145" s="4">
        <v>7096</v>
      </c>
      <c r="H145" s="5"/>
    </row>
    <row r="146" spans="1:8" s="7" customFormat="1" ht="30" customHeight="1" x14ac:dyDescent="0.25">
      <c r="A146" s="42">
        <v>66873464</v>
      </c>
      <c r="B146" s="42">
        <v>96943572</v>
      </c>
      <c r="C146" s="43">
        <v>106158027</v>
      </c>
      <c r="D146" s="42">
        <v>97277379</v>
      </c>
      <c r="E146" s="42">
        <v>140864546</v>
      </c>
      <c r="F146" s="51" t="s">
        <v>105</v>
      </c>
      <c r="G146" s="4">
        <v>70960</v>
      </c>
      <c r="H146" s="5"/>
    </row>
    <row r="147" spans="1:8" s="7" customFormat="1" ht="30" customHeight="1" x14ac:dyDescent="0.25">
      <c r="A147" s="45">
        <f t="shared" ref="A147:D147" si="60">SUM(A148)</f>
        <v>19296089</v>
      </c>
      <c r="B147" s="45">
        <f t="shared" si="60"/>
        <v>29905012</v>
      </c>
      <c r="C147" s="46">
        <f t="shared" si="60"/>
        <v>20024184</v>
      </c>
      <c r="D147" s="45">
        <f t="shared" si="60"/>
        <v>23843888</v>
      </c>
      <c r="E147" s="45">
        <f>SUM(E148)</f>
        <v>13738227</v>
      </c>
      <c r="F147" s="47" t="s">
        <v>106</v>
      </c>
      <c r="G147" s="4">
        <v>7097</v>
      </c>
      <c r="H147" s="5"/>
    </row>
    <row r="148" spans="1:8" s="7" customFormat="1" ht="30" customHeight="1" x14ac:dyDescent="0.25">
      <c r="A148" s="42">
        <v>19296089</v>
      </c>
      <c r="B148" s="42">
        <v>29905012</v>
      </c>
      <c r="C148" s="43">
        <v>20024184</v>
      </c>
      <c r="D148" s="42">
        <v>23843888</v>
      </c>
      <c r="E148" s="42">
        <v>13738227</v>
      </c>
      <c r="F148" s="51" t="s">
        <v>106</v>
      </c>
      <c r="G148" s="4">
        <v>70970</v>
      </c>
      <c r="H148" s="5"/>
    </row>
    <row r="149" spans="1:8" s="7" customFormat="1" ht="30" customHeight="1" x14ac:dyDescent="0.25">
      <c r="A149" s="45">
        <f t="shared" ref="A149:D149" si="61">SUM(A150)</f>
        <v>1256688019</v>
      </c>
      <c r="B149" s="45">
        <f t="shared" si="61"/>
        <v>1345783890</v>
      </c>
      <c r="C149" s="46">
        <f t="shared" si="61"/>
        <v>1343551801</v>
      </c>
      <c r="D149" s="45">
        <f t="shared" si="61"/>
        <v>1071044982</v>
      </c>
      <c r="E149" s="45">
        <f>SUM(E150)</f>
        <v>1057428170</v>
      </c>
      <c r="F149" s="47" t="s">
        <v>107</v>
      </c>
      <c r="G149" s="4">
        <v>7098</v>
      </c>
      <c r="H149" s="5"/>
    </row>
    <row r="150" spans="1:8" s="7" customFormat="1" ht="30" customHeight="1" x14ac:dyDescent="0.25">
      <c r="A150" s="42">
        <v>1256688019</v>
      </c>
      <c r="B150" s="42">
        <v>1345783890</v>
      </c>
      <c r="C150" s="43">
        <v>1343551801</v>
      </c>
      <c r="D150" s="42">
        <v>1071044982</v>
      </c>
      <c r="E150" s="42">
        <v>1057428170</v>
      </c>
      <c r="F150" s="51" t="s">
        <v>107</v>
      </c>
      <c r="G150" s="4">
        <v>70980</v>
      </c>
      <c r="H150" s="5"/>
    </row>
    <row r="151" spans="1:8" s="7" customFormat="1" ht="30" customHeight="1" thickBot="1" x14ac:dyDescent="0.3">
      <c r="A151" s="24">
        <f>SUM(A152,A155,A157,A159,A161,A163,A165)</f>
        <v>4614910238</v>
      </c>
      <c r="B151" s="24">
        <f>SUM(B152,B155,B157,B159,B161,B163,B165)</f>
        <v>4450783199</v>
      </c>
      <c r="C151" s="25">
        <f>SUM(C152,C155,C157,C159,C161,C163,C165)</f>
        <v>3996473139</v>
      </c>
      <c r="D151" s="24">
        <f>SUM(D152,D155,D157,D159,D161,D163,D165)</f>
        <v>2880992197</v>
      </c>
      <c r="E151" s="24">
        <f>SUM(E152,E155,E157,E159,E161,E163,E165)</f>
        <v>2553414606</v>
      </c>
      <c r="F151" s="26" t="s">
        <v>108</v>
      </c>
      <c r="G151" s="4">
        <v>710</v>
      </c>
      <c r="H151" s="5" t="s">
        <v>4</v>
      </c>
    </row>
    <row r="152" spans="1:8" s="7" customFormat="1" ht="30" customHeight="1" x14ac:dyDescent="0.25">
      <c r="A152" s="27">
        <f t="shared" ref="A152:D152" si="62">SUM(A154,A153)</f>
        <v>1201575256</v>
      </c>
      <c r="B152" s="27">
        <f t="shared" si="62"/>
        <v>1104503893</v>
      </c>
      <c r="C152" s="28">
        <f t="shared" si="62"/>
        <v>1018697587</v>
      </c>
      <c r="D152" s="27">
        <f t="shared" si="62"/>
        <v>681222844</v>
      </c>
      <c r="E152" s="27">
        <f>SUM(E154,E153)</f>
        <v>436521298</v>
      </c>
      <c r="F152" s="29" t="s">
        <v>109</v>
      </c>
      <c r="G152" s="4">
        <v>7101</v>
      </c>
      <c r="H152" s="5"/>
    </row>
    <row r="153" spans="1:8" s="7" customFormat="1" ht="30" customHeight="1" x14ac:dyDescent="0.25">
      <c r="A153" s="42">
        <v>328229326</v>
      </c>
      <c r="B153" s="42">
        <v>316128006</v>
      </c>
      <c r="C153" s="43">
        <v>307355013</v>
      </c>
      <c r="D153" s="42">
        <v>0</v>
      </c>
      <c r="E153" s="42">
        <v>0</v>
      </c>
      <c r="F153" s="51" t="s">
        <v>110</v>
      </c>
      <c r="G153" s="4">
        <v>71011</v>
      </c>
      <c r="H153" s="5"/>
    </row>
    <row r="154" spans="1:8" s="7" customFormat="1" ht="30" customHeight="1" x14ac:dyDescent="0.25">
      <c r="A154" s="58">
        <v>873345930</v>
      </c>
      <c r="B154" s="58">
        <v>788375887</v>
      </c>
      <c r="C154" s="59">
        <v>711342574</v>
      </c>
      <c r="D154" s="58">
        <v>681222844</v>
      </c>
      <c r="E154" s="58">
        <v>436521298</v>
      </c>
      <c r="F154" s="60" t="s">
        <v>111</v>
      </c>
      <c r="G154" s="4">
        <v>71012</v>
      </c>
      <c r="H154" s="5"/>
    </row>
    <row r="155" spans="1:8" s="7" customFormat="1" ht="30" customHeight="1" x14ac:dyDescent="0.25">
      <c r="A155" s="45">
        <f t="shared" ref="A155:D155" si="63">SUM(A156)</f>
        <v>1574449693</v>
      </c>
      <c r="B155" s="45">
        <f t="shared" si="63"/>
        <v>1508731265</v>
      </c>
      <c r="C155" s="46">
        <f t="shared" si="63"/>
        <v>1445989829</v>
      </c>
      <c r="D155" s="45">
        <f t="shared" si="63"/>
        <v>1701783688</v>
      </c>
      <c r="E155" s="45">
        <f>SUM(E156)</f>
        <v>1597104842</v>
      </c>
      <c r="F155" s="47" t="s">
        <v>112</v>
      </c>
      <c r="G155" s="4">
        <v>7102</v>
      </c>
      <c r="H155" s="5"/>
    </row>
    <row r="156" spans="1:8" s="7" customFormat="1" ht="30" customHeight="1" x14ac:dyDescent="0.25">
      <c r="A156" s="42">
        <v>1574449693</v>
      </c>
      <c r="B156" s="42">
        <v>1508731265</v>
      </c>
      <c r="C156" s="43">
        <v>1445989829</v>
      </c>
      <c r="D156" s="42">
        <v>1701783688</v>
      </c>
      <c r="E156" s="42">
        <v>1597104842</v>
      </c>
      <c r="F156" s="51" t="s">
        <v>112</v>
      </c>
      <c r="G156" s="4">
        <v>71020</v>
      </c>
      <c r="H156" s="5"/>
    </row>
    <row r="157" spans="1:8" s="7" customFormat="1" ht="30" customHeight="1" x14ac:dyDescent="0.25">
      <c r="A157" s="45">
        <f t="shared" ref="A157:D159" si="64">SUM(A158)</f>
        <v>1556217253</v>
      </c>
      <c r="B157" s="45">
        <f t="shared" si="64"/>
        <v>1555653741</v>
      </c>
      <c r="C157" s="46">
        <f t="shared" si="64"/>
        <v>1247843642</v>
      </c>
      <c r="D157" s="45">
        <f t="shared" si="64"/>
        <v>320533283</v>
      </c>
      <c r="E157" s="45">
        <f>SUM(E158)</f>
        <v>290042274</v>
      </c>
      <c r="F157" s="47" t="s">
        <v>113</v>
      </c>
      <c r="G157" s="4">
        <v>7104</v>
      </c>
      <c r="H157" s="5"/>
    </row>
    <row r="158" spans="1:8" s="7" customFormat="1" ht="30" customHeight="1" x14ac:dyDescent="0.25">
      <c r="A158" s="42">
        <v>1556217253</v>
      </c>
      <c r="B158" s="42">
        <v>1555653741</v>
      </c>
      <c r="C158" s="43">
        <v>1247843642</v>
      </c>
      <c r="D158" s="42">
        <v>320533283</v>
      </c>
      <c r="E158" s="42">
        <v>290042274</v>
      </c>
      <c r="F158" s="51" t="s">
        <v>113</v>
      </c>
      <c r="G158" s="4">
        <v>71040</v>
      </c>
      <c r="H158" s="5"/>
    </row>
    <row r="159" spans="1:8" s="7" customFormat="1" ht="30" customHeight="1" x14ac:dyDescent="0.25">
      <c r="A159" s="45">
        <f t="shared" si="64"/>
        <v>0</v>
      </c>
      <c r="B159" s="45">
        <f t="shared" si="64"/>
        <v>0</v>
      </c>
      <c r="C159" s="46">
        <f t="shared" si="64"/>
        <v>0</v>
      </c>
      <c r="D159" s="45">
        <f t="shared" si="64"/>
        <v>4794403</v>
      </c>
      <c r="E159" s="45">
        <f>SUM(E160)</f>
        <v>68131218</v>
      </c>
      <c r="F159" s="47" t="s">
        <v>114</v>
      </c>
      <c r="G159" s="4">
        <v>7105</v>
      </c>
      <c r="H159" s="5"/>
    </row>
    <row r="160" spans="1:8" s="7" customFormat="1" ht="30" customHeight="1" x14ac:dyDescent="0.25">
      <c r="A160" s="42">
        <v>0</v>
      </c>
      <c r="B160" s="42">
        <v>0</v>
      </c>
      <c r="C160" s="43">
        <v>0</v>
      </c>
      <c r="D160" s="42">
        <v>4794403</v>
      </c>
      <c r="E160" s="42">
        <v>68131218</v>
      </c>
      <c r="F160" s="51" t="s">
        <v>114</v>
      </c>
      <c r="G160" s="4">
        <v>71050</v>
      </c>
      <c r="H160" s="5"/>
    </row>
    <row r="161" spans="1:8" s="7" customFormat="1" ht="30" customHeight="1" x14ac:dyDescent="0.25">
      <c r="A161" s="45">
        <f t="shared" ref="A161:D161" si="65">SUM(A162)</f>
        <v>147222953</v>
      </c>
      <c r="B161" s="45">
        <f t="shared" si="65"/>
        <v>149813205</v>
      </c>
      <c r="C161" s="46">
        <f t="shared" si="65"/>
        <v>150358307</v>
      </c>
      <c r="D161" s="45">
        <f t="shared" si="65"/>
        <v>120853391</v>
      </c>
      <c r="E161" s="45">
        <f>SUM(E162)</f>
        <v>125075568</v>
      </c>
      <c r="F161" s="47" t="s">
        <v>115</v>
      </c>
      <c r="G161" s="4">
        <v>7107</v>
      </c>
      <c r="H161" s="5"/>
    </row>
    <row r="162" spans="1:8" s="7" customFormat="1" ht="30" customHeight="1" x14ac:dyDescent="0.25">
      <c r="A162" s="42">
        <v>147222953</v>
      </c>
      <c r="B162" s="42">
        <v>149813205</v>
      </c>
      <c r="C162" s="43">
        <v>150358307</v>
      </c>
      <c r="D162" s="42">
        <v>120853391</v>
      </c>
      <c r="E162" s="42">
        <v>125075568</v>
      </c>
      <c r="F162" s="51" t="s">
        <v>115</v>
      </c>
      <c r="G162" s="4">
        <v>71070</v>
      </c>
      <c r="H162" s="5"/>
    </row>
    <row r="163" spans="1:8" s="7" customFormat="1" ht="30" customHeight="1" x14ac:dyDescent="0.25">
      <c r="A163" s="45">
        <f t="shared" ref="A163:D163" si="66">SUM(A164)</f>
        <v>1818256</v>
      </c>
      <c r="B163" s="45">
        <f t="shared" si="66"/>
        <v>1771509</v>
      </c>
      <c r="C163" s="46">
        <f t="shared" si="66"/>
        <v>1643057</v>
      </c>
      <c r="D163" s="45">
        <f t="shared" si="66"/>
        <v>871651</v>
      </c>
      <c r="E163" s="45">
        <f>SUM(E164)</f>
        <v>782347</v>
      </c>
      <c r="F163" s="47" t="s">
        <v>116</v>
      </c>
      <c r="G163" s="4">
        <v>7108</v>
      </c>
      <c r="H163" s="5"/>
    </row>
    <row r="164" spans="1:8" s="7" customFormat="1" ht="30" customHeight="1" x14ac:dyDescent="0.25">
      <c r="A164" s="42">
        <v>1818256</v>
      </c>
      <c r="B164" s="42">
        <v>1771509</v>
      </c>
      <c r="C164" s="43">
        <v>1643057</v>
      </c>
      <c r="D164" s="42">
        <v>871651</v>
      </c>
      <c r="E164" s="42">
        <v>782347</v>
      </c>
      <c r="F164" s="51" t="s">
        <v>116</v>
      </c>
      <c r="G164" s="4">
        <v>71080</v>
      </c>
      <c r="H164" s="5"/>
    </row>
    <row r="165" spans="1:8" s="7" customFormat="1" ht="30" customHeight="1" x14ac:dyDescent="0.25">
      <c r="A165" s="45">
        <f t="shared" ref="A165:D165" si="67">SUM(A166)</f>
        <v>133626827</v>
      </c>
      <c r="B165" s="45">
        <f t="shared" si="67"/>
        <v>130309586</v>
      </c>
      <c r="C165" s="46">
        <f t="shared" si="67"/>
        <v>131940717</v>
      </c>
      <c r="D165" s="45">
        <f t="shared" si="67"/>
        <v>50932937</v>
      </c>
      <c r="E165" s="45">
        <f>SUM(E166)</f>
        <v>35757059</v>
      </c>
      <c r="F165" s="47" t="s">
        <v>117</v>
      </c>
      <c r="G165" s="4">
        <v>7109</v>
      </c>
      <c r="H165" s="5"/>
    </row>
    <row r="166" spans="1:8" s="7" customFormat="1" ht="30" customHeight="1" x14ac:dyDescent="0.25">
      <c r="A166" s="30">
        <v>133626827</v>
      </c>
      <c r="B166" s="30">
        <v>130309586</v>
      </c>
      <c r="C166" s="31">
        <v>131940717</v>
      </c>
      <c r="D166" s="30">
        <v>50932937</v>
      </c>
      <c r="E166" s="30">
        <v>35757059</v>
      </c>
      <c r="F166" s="32" t="s">
        <v>117</v>
      </c>
      <c r="G166" s="4">
        <v>71090</v>
      </c>
      <c r="H166" s="5"/>
    </row>
  </sheetData>
  <conditionalFormatting sqref="G158 G156 G137:G138 G125 G106:G109 G95 G82 G63 G55:G57 G41 G32 G11:G15 G17:G19 G21 G23 G25 G27 G34 G36 G43 G45 G47 G49 G59:G61 G65:G68 G70 G72:G73 G75 G77 G84 G86 G88 G90 G97 G111:G114 G116 G118 G120 G127 G129 G131 G140 G142 G144 G146 G148 G150 G160 G162 G164 G166 G30 G39 G52:G53 G80 G93 G102:G104 G123 G134:G135 G153:G154 G99">
    <cfRule type="duplicateValues" dxfId="51" priority="52"/>
  </conditionalFormatting>
  <conditionalFormatting sqref="G16">
    <cfRule type="duplicateValues" dxfId="50" priority="51"/>
  </conditionalFormatting>
  <conditionalFormatting sqref="G20">
    <cfRule type="duplicateValues" dxfId="49" priority="50"/>
  </conditionalFormatting>
  <conditionalFormatting sqref="G22">
    <cfRule type="duplicateValues" dxfId="48" priority="49"/>
  </conditionalFormatting>
  <conditionalFormatting sqref="G24">
    <cfRule type="duplicateValues" dxfId="47" priority="48"/>
  </conditionalFormatting>
  <conditionalFormatting sqref="G26">
    <cfRule type="duplicateValues" dxfId="46" priority="47"/>
  </conditionalFormatting>
  <conditionalFormatting sqref="G31">
    <cfRule type="duplicateValues" dxfId="45" priority="46"/>
  </conditionalFormatting>
  <conditionalFormatting sqref="G33">
    <cfRule type="duplicateValues" dxfId="44" priority="45"/>
  </conditionalFormatting>
  <conditionalFormatting sqref="G35">
    <cfRule type="duplicateValues" dxfId="43" priority="44"/>
  </conditionalFormatting>
  <conditionalFormatting sqref="G40">
    <cfRule type="duplicateValues" dxfId="42" priority="43"/>
  </conditionalFormatting>
  <conditionalFormatting sqref="G42">
    <cfRule type="duplicateValues" dxfId="41" priority="42"/>
  </conditionalFormatting>
  <conditionalFormatting sqref="G44">
    <cfRule type="duplicateValues" dxfId="40" priority="41"/>
  </conditionalFormatting>
  <conditionalFormatting sqref="G46">
    <cfRule type="duplicateValues" dxfId="39" priority="40"/>
  </conditionalFormatting>
  <conditionalFormatting sqref="G48">
    <cfRule type="duplicateValues" dxfId="38" priority="39"/>
  </conditionalFormatting>
  <conditionalFormatting sqref="G54">
    <cfRule type="duplicateValues" dxfId="37" priority="38"/>
  </conditionalFormatting>
  <conditionalFormatting sqref="G58">
    <cfRule type="duplicateValues" dxfId="36" priority="37"/>
  </conditionalFormatting>
  <conditionalFormatting sqref="G62">
    <cfRule type="duplicateValues" dxfId="35" priority="36"/>
  </conditionalFormatting>
  <conditionalFormatting sqref="G64">
    <cfRule type="duplicateValues" dxfId="34" priority="35"/>
  </conditionalFormatting>
  <conditionalFormatting sqref="G69">
    <cfRule type="duplicateValues" dxfId="33" priority="34"/>
  </conditionalFormatting>
  <conditionalFormatting sqref="G71">
    <cfRule type="duplicateValues" dxfId="32" priority="33"/>
  </conditionalFormatting>
  <conditionalFormatting sqref="G74">
    <cfRule type="duplicateValues" dxfId="31" priority="32"/>
  </conditionalFormatting>
  <conditionalFormatting sqref="G76">
    <cfRule type="duplicateValues" dxfId="30" priority="31"/>
  </conditionalFormatting>
  <conditionalFormatting sqref="G81">
    <cfRule type="duplicateValues" dxfId="29" priority="30"/>
  </conditionalFormatting>
  <conditionalFormatting sqref="G83">
    <cfRule type="duplicateValues" dxfId="28" priority="29"/>
  </conditionalFormatting>
  <conditionalFormatting sqref="G85">
    <cfRule type="duplicateValues" dxfId="27" priority="28"/>
  </conditionalFormatting>
  <conditionalFormatting sqref="G87">
    <cfRule type="duplicateValues" dxfId="26" priority="27"/>
  </conditionalFormatting>
  <conditionalFormatting sqref="G89">
    <cfRule type="duplicateValues" dxfId="25" priority="26"/>
  </conditionalFormatting>
  <conditionalFormatting sqref="G94">
    <cfRule type="duplicateValues" dxfId="24" priority="25"/>
  </conditionalFormatting>
  <conditionalFormatting sqref="G96">
    <cfRule type="duplicateValues" dxfId="23" priority="24"/>
  </conditionalFormatting>
  <conditionalFormatting sqref="G98">
    <cfRule type="duplicateValues" dxfId="22" priority="1"/>
  </conditionalFormatting>
  <conditionalFormatting sqref="G105">
    <cfRule type="duplicateValues" dxfId="21" priority="23"/>
  </conditionalFormatting>
  <conditionalFormatting sqref="G110">
    <cfRule type="duplicateValues" dxfId="20" priority="22"/>
  </conditionalFormatting>
  <conditionalFormatting sqref="G115">
    <cfRule type="duplicateValues" dxfId="19" priority="21"/>
  </conditionalFormatting>
  <conditionalFormatting sqref="G117">
    <cfRule type="duplicateValues" dxfId="18" priority="20"/>
  </conditionalFormatting>
  <conditionalFormatting sqref="G119">
    <cfRule type="duplicateValues" dxfId="17" priority="19"/>
  </conditionalFormatting>
  <conditionalFormatting sqref="G124">
    <cfRule type="duplicateValues" dxfId="16" priority="18"/>
  </conditionalFormatting>
  <conditionalFormatting sqref="G126">
    <cfRule type="duplicateValues" dxfId="15" priority="17"/>
  </conditionalFormatting>
  <conditionalFormatting sqref="G128">
    <cfRule type="duplicateValues" dxfId="14" priority="16"/>
  </conditionalFormatting>
  <conditionalFormatting sqref="G130">
    <cfRule type="duplicateValues" dxfId="13" priority="15"/>
  </conditionalFormatting>
  <conditionalFormatting sqref="G136">
    <cfRule type="duplicateValues" dxfId="12" priority="14"/>
  </conditionalFormatting>
  <conditionalFormatting sqref="G139">
    <cfRule type="duplicateValues" dxfId="11" priority="13"/>
  </conditionalFormatting>
  <conditionalFormatting sqref="G141">
    <cfRule type="duplicateValues" dxfId="10" priority="12"/>
  </conditionalFormatting>
  <conditionalFormatting sqref="G143">
    <cfRule type="duplicateValues" dxfId="9" priority="11"/>
  </conditionalFormatting>
  <conditionalFormatting sqref="G145">
    <cfRule type="duplicateValues" dxfId="8" priority="10"/>
  </conditionalFormatting>
  <conditionalFormatting sqref="G147">
    <cfRule type="duplicateValues" dxfId="7" priority="9"/>
  </conditionalFormatting>
  <conditionalFormatting sqref="G149">
    <cfRule type="duplicateValues" dxfId="6" priority="8"/>
  </conditionalFormatting>
  <conditionalFormatting sqref="G155">
    <cfRule type="duplicateValues" dxfId="5" priority="7"/>
  </conditionalFormatting>
  <conditionalFormatting sqref="G157">
    <cfRule type="duplicateValues" dxfId="4" priority="6"/>
  </conditionalFormatting>
  <conditionalFormatting sqref="G159">
    <cfRule type="duplicateValues" dxfId="3" priority="5"/>
  </conditionalFormatting>
  <conditionalFormatting sqref="G161">
    <cfRule type="duplicateValues" dxfId="2" priority="4"/>
  </conditionalFormatting>
  <conditionalFormatting sqref="G163">
    <cfRule type="duplicateValues" dxfId="1" priority="3"/>
  </conditionalFormatting>
  <conditionalFormatting sqref="G165">
    <cfRule type="duplicateValues" dxfId="0" priority="2"/>
  </conditionalFormatting>
  <printOptions horizontalCentered="1"/>
  <pageMargins left="0.70866141732283505" right="0.70866141732283505" top="0.90551181102362199" bottom="0.90551181102362199" header="0.31496062992126" footer="0.31496062992126"/>
  <pageSetup paperSize="9" scale="49" fitToHeight="0" orientation="portrait" r:id="rId1"/>
  <rowBreaks count="3" manualBreakCount="3">
    <brk id="49" max="5" man="1"/>
    <brk id="95" max="5" man="1"/>
    <brk id="140" max="5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2024-11-28T04:53:14Z</dcterms:created>
  <dcterms:modified xsi:type="dcterms:W3CDTF">2024-11-28T04:54:04Z</dcterms:modified>
</cp:coreProperties>
</file>